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7950" activeTab="0"/>
  </bookViews>
  <sheets>
    <sheet name="TQT" sheetId="1" r:id="rId1"/>
    <sheet name="quyet toan (HPH) 16-17 (2)" sheetId="2" r:id="rId2"/>
    <sheet name="quyet toan (HPH) 16-17 (3)" sheetId="3" r:id="rId3"/>
  </sheets>
  <definedNames/>
  <calcPr fullCalcOnLoad="1"/>
</workbook>
</file>

<file path=xl/sharedStrings.xml><?xml version="1.0" encoding="utf-8"?>
<sst xmlns="http://schemas.openxmlformats.org/spreadsheetml/2006/main" count="341" uniqueCount="132">
  <si>
    <t>THÔNG BÁO</t>
  </si>
  <si>
    <t xml:space="preserve">CỘNG HÒA XÃ HỘI CHỦ NGHĨA VIỆT NAM </t>
  </si>
  <si>
    <t>STT</t>
  </si>
  <si>
    <t>A</t>
  </si>
  <si>
    <t>I</t>
  </si>
  <si>
    <t>ĐVT: Đồng</t>
  </si>
  <si>
    <t xml:space="preserve"> Độc lập - Tự do - Hạnh phúc</t>
  </si>
  <si>
    <t xml:space="preserve">B </t>
  </si>
  <si>
    <t>Chi tiền điện</t>
  </si>
  <si>
    <t>ĐƠN VỊ: TRƯỜNG TH TRẦN HƯNG ĐẠO</t>
  </si>
  <si>
    <t>Chương 622 loại 490 khoản 492</t>
  </si>
  <si>
    <t>Mã số ĐVQHNS: 1029627</t>
  </si>
  <si>
    <t>NỘI DUNG</t>
  </si>
  <si>
    <t>SỐ TIỀN</t>
  </si>
  <si>
    <t>GHI CHÚ</t>
  </si>
  <si>
    <t>Nội dung chi</t>
  </si>
  <si>
    <t>Nội dung thu</t>
  </si>
  <si>
    <t>C</t>
  </si>
  <si>
    <t>II</t>
  </si>
  <si>
    <t>Khoản thu dịch vụ</t>
  </si>
  <si>
    <t>Khoản thu thỏa thuận</t>
  </si>
  <si>
    <t>Tiền thuê người nấu: 2.909đ/xuất</t>
  </si>
  <si>
    <t>Tiền chất đốt: 1.000đ/xuất</t>
  </si>
  <si>
    <t>Tiền vệ sinh chung: 468đ/xuất</t>
  </si>
  <si>
    <t>Tiền quản lý trông trưa: 4.545đ/xuất</t>
  </si>
  <si>
    <t>Tiền học liệu tiếng anh: 5.000đ/tháng</t>
  </si>
  <si>
    <t xml:space="preserve">Tiền ăn: 16.000đ/xuất </t>
  </si>
  <si>
    <t>Mua thực phẩm</t>
  </si>
  <si>
    <t xml:space="preserve">Tiền chất đốt: </t>
  </si>
  <si>
    <t>Mua gas</t>
  </si>
  <si>
    <t>Trả lại phụ huynh tiền HS nghỉ ốm</t>
  </si>
  <si>
    <t>Tiền điện phục vụ HS ăn nghỉ bán trú: 114đ/xuất</t>
  </si>
  <si>
    <t>Tiền các vật dụng tiêu hao: 364đ/xuất</t>
  </si>
  <si>
    <t>10.1</t>
  </si>
  <si>
    <t>Tiền tiền tiếng anh tăng cường khối 2,3,4,5: 31.400đ/HS/tiết</t>
  </si>
  <si>
    <t>1.735 hs</t>
  </si>
  <si>
    <t>934 hs</t>
  </si>
  <si>
    <t>936 hs</t>
  </si>
  <si>
    <t>Tiền kỹ năng sống khối 2,3,4,5: 14.400đ/hs/tiết</t>
  </si>
  <si>
    <t>1.138 hs</t>
  </si>
  <si>
    <t>Tiền mua sắm vật dụng dùng chung phục vụ bán trú K3,4: 14.000đ/hs/năm</t>
  </si>
  <si>
    <t>587 hs</t>
  </si>
  <si>
    <t xml:space="preserve">Tiền thuê người nấu: </t>
  </si>
  <si>
    <t>Tiền quản lý trông trưa</t>
  </si>
  <si>
    <t>Tiền điện phục vụ HS ăn nghỉ bán trú</t>
  </si>
  <si>
    <t>Tiền vệ sinh chung</t>
  </si>
  <si>
    <t>Tiền các vật dụng tiêu hao</t>
  </si>
  <si>
    <t>Tiền mua sắm vật dụng dùng chung phục vụ bán trú K3,4</t>
  </si>
  <si>
    <t>Tiền học liệu tiếng anh</t>
  </si>
  <si>
    <t>Tiền nước uống học sinh</t>
  </si>
  <si>
    <t>10.2</t>
  </si>
  <si>
    <t>Tiền nước uống</t>
  </si>
  <si>
    <t xml:space="preserve">Mua nước uống </t>
  </si>
  <si>
    <t xml:space="preserve">Lương phục vụ </t>
  </si>
  <si>
    <t>Tiền tiền tiếng anh tăng cường</t>
  </si>
  <si>
    <t>Chi trả nhà liên kết</t>
  </si>
  <si>
    <t>Chi nộp 2% thuế dịch vụ</t>
  </si>
  <si>
    <t>1.1</t>
  </si>
  <si>
    <t>1.2</t>
  </si>
  <si>
    <t>1.3</t>
  </si>
  <si>
    <t>1.4</t>
  </si>
  <si>
    <t>1.5</t>
  </si>
  <si>
    <t>1.6</t>
  </si>
  <si>
    <t>Chi trả phụ huynh nộp thừa</t>
  </si>
  <si>
    <t>1.7</t>
  </si>
  <si>
    <t>Chi lương GV dạy trợ giảng, quản lý, vệ sinh</t>
  </si>
  <si>
    <t>Chi tiền nước uống</t>
  </si>
  <si>
    <t>1.8</t>
  </si>
  <si>
    <t xml:space="preserve">Tiền kỹ năng sống </t>
  </si>
  <si>
    <t>2.1</t>
  </si>
  <si>
    <t>2.2</t>
  </si>
  <si>
    <t>2.3</t>
  </si>
  <si>
    <t>2.4</t>
  </si>
  <si>
    <t>2.5</t>
  </si>
  <si>
    <t>2.6</t>
  </si>
  <si>
    <t>2.7</t>
  </si>
  <si>
    <t>2.8</t>
  </si>
  <si>
    <t>Chi lương quản lý, vệ sinh</t>
  </si>
  <si>
    <t>CÔNG KHAI QUYẾT TOÁN THU - CHI CÁC KHOẢN  NĂM HỌC 2017 - 2018</t>
  </si>
  <si>
    <t xml:space="preserve">                                                                                                               Ngày 26 tháng 06 năm 2018</t>
  </si>
  <si>
    <t xml:space="preserve">                                                                                                                                    THỦ TRƯỞNG ĐƠN VỊ</t>
  </si>
  <si>
    <t>Khoản chi thỏa thuận</t>
  </si>
  <si>
    <t>Khoản chi dịch vụ</t>
  </si>
  <si>
    <t xml:space="preserve">                                                                                                                           LÊ THỊ THANH HƯƠNG</t>
  </si>
  <si>
    <t xml:space="preserve">Chi tiền nước </t>
  </si>
  <si>
    <t>1.9</t>
  </si>
  <si>
    <t>2.9</t>
  </si>
  <si>
    <t>Chuyển khoản trả lại phụ huynh tiền HS nghỉ ốm</t>
  </si>
  <si>
    <t xml:space="preserve">Trả lại phụ huynh HS tiền chuyển khoản thừa T9,10,11/2017 </t>
  </si>
  <si>
    <t xml:space="preserve">Chi hoạt động ngoại khóa chuyên môn </t>
  </si>
  <si>
    <t>Chi trả phụ huynh CK thừa</t>
  </si>
  <si>
    <t>Số tiền tồn chuyển sang năm học 2018-2019</t>
  </si>
  <si>
    <t>Chi sửa chữa công trình hạ tầng phòng học</t>
  </si>
  <si>
    <t>Số dư năm học 2016-2017 chuyển sang</t>
  </si>
  <si>
    <t>Thu trong năm (K1: 49.000đ/hs/năm, K 2: 59.000đ/hs/năm. K 3,4,5: 60.000đ/hs/năm)</t>
  </si>
  <si>
    <t xml:space="preserve">Tiền ăn: </t>
  </si>
  <si>
    <t>ĐƠN VỊ: TRƯỜNG TH TRẦN QUỐC TOẢN</t>
  </si>
  <si>
    <t>Mã số ĐVQHNS: 1029628</t>
  </si>
  <si>
    <t>Thu 10.000đ/hs/tháng</t>
  </si>
  <si>
    <t>Tiền sổ liên lạc điện tử</t>
  </si>
  <si>
    <t>Thanh toán tiền xuất ăn</t>
  </si>
  <si>
    <t>Tiền các vật dụng tiêu hao:</t>
  </si>
  <si>
    <t xml:space="preserve">Lương phục vụ + mua đồ dùng </t>
  </si>
  <si>
    <t xml:space="preserve">Tiền tiền tiếng anh tăng cường khối 3,4,5: </t>
  </si>
  <si>
    <t xml:space="preserve">Tiền kỹ năng sống khối 1, 2,3,4,5: </t>
  </si>
  <si>
    <t>Tiền tiếng anh phonic</t>
  </si>
  <si>
    <t>Chi lương GV dạy, quản lý, vệ sinh</t>
  </si>
  <si>
    <t>Chi lương GV trợ giảng, quản lý, vệ sinh</t>
  </si>
  <si>
    <t>Tiền học tiếng anh Phonic khối 1, 2:</t>
  </si>
  <si>
    <t>HIỆU TRƯỞNG</t>
  </si>
  <si>
    <t>Phạm Ngọc Quang</t>
  </si>
  <si>
    <t xml:space="preserve">                    KẾ TOÁN</t>
  </si>
  <si>
    <t xml:space="preserve">          Phùng Thị Luyến</t>
  </si>
  <si>
    <t>Số dư năm học 2018-2019 chuyển sang</t>
  </si>
  <si>
    <t xml:space="preserve">Tiền quản lý trông trưa: </t>
  </si>
  <si>
    <t>Thu 4.650đ/HS/ngày</t>
  </si>
  <si>
    <t>Tiền điện phục vụ HS ăn nghỉ bán trú: 109đ/hs/ngày</t>
  </si>
  <si>
    <t>Tiền điện</t>
  </si>
  <si>
    <t>Thu: 341đ/HS/ngày</t>
  </si>
  <si>
    <t xml:space="preserve">Tiền vệ sinh chung: </t>
  </si>
  <si>
    <t>Thu : 10.000đ/HS/tháng</t>
  </si>
  <si>
    <t>Sổ liên lạc điện tử</t>
  </si>
  <si>
    <t>Chi khác</t>
  </si>
  <si>
    <t>Thu tiền kỹ năng sống khối 1, 2,3,4,5: 14.000đ/hs/tiết</t>
  </si>
  <si>
    <t>Thu tiền học tiếng anh phonic: 72.000đ/tháng</t>
  </si>
  <si>
    <t>Thu tiền ăn: 22.000đ/xuất</t>
  </si>
  <si>
    <t>Số tiền tồn chuyển sang năm học 2019-2020</t>
  </si>
  <si>
    <t>Tiền sổ liên lạc điện tử: 10.000đ/hs/thangs</t>
  </si>
  <si>
    <t>Thu tiền học: 32.000đ/tiết</t>
  </si>
  <si>
    <t>Tiền tiếng anh tăng cường</t>
  </si>
  <si>
    <t>Hạ Long, ngày 03 tháng 08 năm 2019</t>
  </si>
  <si>
    <t>CÔNG KHAI QUYẾT TOÁN THU - CHI CÁC KHOẢN NĂM HỌC 2019 - 2020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</si>
</sst>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</numFmts>
  <fonts count="53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.VnTime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2"/>
    </font>
    <font>
      <sz val="13"/>
      <color indexed="8"/>
      <name val="Times New Roman"/>
      <family val="2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name val=".VnTime"/>
      <family val="2"/>
    </font>
    <font>
      <b/>
      <i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31" borderId="7" applyNumberFormat="0" applyFont="0" applyAlignment="0" applyProtection="0"/>
    <xf numFmtId="0" fontId="49" fillId="26" borderId="8" applyNumberFormat="0" applyAlignment="0" applyProtection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3" fontId="15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4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14" fontId="15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14" fontId="13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12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12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2314575</xdr:colOff>
      <xdr:row>2</xdr:row>
      <xdr:rowOff>38100</xdr:rowOff>
    </xdr:from>
    <xdr:to>
      <xdr:col>1</xdr:col>
      <xdr:colOff>3838575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2657475" y="4476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selection activeCell="F12" sqref="F12"/>
    </sheetView>
  </sheetViews>
  <sheetFormatPr defaultColWidth="9.00390625" defaultRowHeight="15.75"/>
  <cols>
    <col min="1" max="1" width="4.50390625" style="0" customWidth="1"/>
    <col min="2" max="2" width="53.25390625" style="0" customWidth="1"/>
    <col min="3" max="3" width="17.375" style="0" customWidth="1"/>
    <col min="4" max="4" width="16.125" style="0" customWidth="1"/>
    <col min="5" max="5" width="9.875" style="0" bestFit="1" customWidth="1"/>
  </cols>
  <sheetData>
    <row r="1" spans="1:4" ht="15.75">
      <c r="A1" s="86" t="s">
        <v>1</v>
      </c>
      <c r="B1" s="86"/>
      <c r="C1" s="86"/>
      <c r="D1" s="86"/>
    </row>
    <row r="2" spans="1:4" ht="16.5">
      <c r="A2" s="87" t="s">
        <v>6</v>
      </c>
      <c r="B2" s="87"/>
      <c r="C2" s="87"/>
      <c r="D2" s="87"/>
    </row>
    <row r="3" spans="1:2" ht="30" customHeight="1">
      <c r="A3" s="82" t="s">
        <v>96</v>
      </c>
      <c r="B3" s="82"/>
    </row>
    <row r="4" spans="1:2" ht="15.75">
      <c r="A4" s="82" t="s">
        <v>10</v>
      </c>
      <c r="B4" s="82"/>
    </row>
    <row r="5" spans="1:2" ht="15.75">
      <c r="A5" s="82" t="s">
        <v>97</v>
      </c>
      <c r="B5" s="82"/>
    </row>
    <row r="6" spans="1:4" s="8" customFormat="1" ht="19.5" customHeight="1">
      <c r="A6" s="88" t="s">
        <v>0</v>
      </c>
      <c r="B6" s="88"/>
      <c r="C6" s="88"/>
      <c r="D6" s="88"/>
    </row>
    <row r="7" spans="1:4" s="8" customFormat="1" ht="23.25" customHeight="1">
      <c r="A7" s="89" t="s">
        <v>131</v>
      </c>
      <c r="B7" s="89"/>
      <c r="C7" s="89"/>
      <c r="D7" s="89"/>
    </row>
    <row r="8" spans="3:4" ht="15.75">
      <c r="C8" s="93" t="s">
        <v>5</v>
      </c>
      <c r="D8" s="93"/>
    </row>
    <row r="9" spans="1:4" ht="22.5" customHeight="1">
      <c r="A9" s="80" t="s">
        <v>2</v>
      </c>
      <c r="B9" s="80" t="s">
        <v>12</v>
      </c>
      <c r="C9" s="81" t="s">
        <v>13</v>
      </c>
      <c r="D9" s="81" t="s">
        <v>14</v>
      </c>
    </row>
    <row r="10" spans="1:4" ht="18.75" customHeight="1">
      <c r="A10" s="49" t="s">
        <v>3</v>
      </c>
      <c r="B10" s="50" t="s">
        <v>16</v>
      </c>
      <c r="C10" s="51">
        <f>C11+C31</f>
        <v>9586092318</v>
      </c>
      <c r="D10" s="52"/>
    </row>
    <row r="11" spans="1:4" ht="21.75" customHeight="1">
      <c r="A11" s="49" t="s">
        <v>4</v>
      </c>
      <c r="B11" s="53" t="s">
        <v>20</v>
      </c>
      <c r="C11" s="51">
        <f>C12+C15+C18+C21+C24+C27+C28</f>
        <v>7346675680</v>
      </c>
      <c r="D11" s="52"/>
    </row>
    <row r="12" spans="1:4" ht="21.75" customHeight="1">
      <c r="A12" s="84">
        <v>1</v>
      </c>
      <c r="B12" s="85" t="s">
        <v>95</v>
      </c>
      <c r="C12" s="65">
        <f>SUM(C13:C14)</f>
        <v>5530944637</v>
      </c>
      <c r="D12" s="52"/>
    </row>
    <row r="13" spans="1:4" ht="21.75" customHeight="1">
      <c r="A13" s="54">
        <v>1.1</v>
      </c>
      <c r="B13" s="55" t="s">
        <v>125</v>
      </c>
      <c r="C13" s="56">
        <v>5530066000</v>
      </c>
      <c r="D13" s="52"/>
    </row>
    <row r="14" spans="1:4" ht="21.75" customHeight="1">
      <c r="A14" s="54">
        <v>1.2</v>
      </c>
      <c r="B14" s="57" t="s">
        <v>113</v>
      </c>
      <c r="C14" s="56">
        <v>878637</v>
      </c>
      <c r="D14" s="52"/>
    </row>
    <row r="15" spans="1:4" ht="21.75" customHeight="1">
      <c r="A15" s="83">
        <v>2</v>
      </c>
      <c r="B15" s="69" t="s">
        <v>114</v>
      </c>
      <c r="C15" s="65">
        <f>C16+C17</f>
        <v>1231292514</v>
      </c>
      <c r="D15" s="52"/>
    </row>
    <row r="16" spans="1:4" ht="21.75" customHeight="1">
      <c r="A16" s="58">
        <v>2.1</v>
      </c>
      <c r="B16" s="59" t="s">
        <v>115</v>
      </c>
      <c r="C16" s="56">
        <v>1230914821</v>
      </c>
      <c r="D16" s="52"/>
    </row>
    <row r="17" spans="1:4" ht="21.75" customHeight="1">
      <c r="A17" s="58">
        <v>2.2</v>
      </c>
      <c r="B17" s="57" t="s">
        <v>113</v>
      </c>
      <c r="C17" s="56">
        <v>377693</v>
      </c>
      <c r="D17" s="52"/>
    </row>
    <row r="18" spans="1:4" ht="21.75" customHeight="1">
      <c r="A18" s="83">
        <v>3</v>
      </c>
      <c r="B18" s="69" t="s">
        <v>116</v>
      </c>
      <c r="C18" s="65">
        <f>C19+C20</f>
        <v>45274057</v>
      </c>
      <c r="D18" s="52"/>
    </row>
    <row r="19" spans="1:4" ht="21.75" customHeight="1">
      <c r="A19" s="83"/>
      <c r="B19" s="59" t="s">
        <v>115</v>
      </c>
      <c r="C19" s="62">
        <v>41881960</v>
      </c>
      <c r="D19" s="52"/>
    </row>
    <row r="20" spans="1:4" ht="21.75" customHeight="1">
      <c r="A20" s="83"/>
      <c r="B20" s="57" t="s">
        <v>113</v>
      </c>
      <c r="C20" s="62">
        <v>3392097</v>
      </c>
      <c r="D20" s="52"/>
    </row>
    <row r="21" spans="1:4" ht="21.75" customHeight="1">
      <c r="A21" s="83">
        <v>4</v>
      </c>
      <c r="B21" s="69" t="s">
        <v>101</v>
      </c>
      <c r="C21" s="65">
        <f>SUM(C22:C23)</f>
        <v>84317320</v>
      </c>
      <c r="D21" s="52"/>
    </row>
    <row r="22" spans="1:4" ht="21.75" customHeight="1">
      <c r="A22" s="58">
        <v>4.1</v>
      </c>
      <c r="B22" s="59" t="s">
        <v>118</v>
      </c>
      <c r="C22" s="56">
        <f>D22-C23</f>
        <v>84157648</v>
      </c>
      <c r="D22" s="52">
        <v>84317320</v>
      </c>
    </row>
    <row r="23" spans="1:4" ht="21.75" customHeight="1">
      <c r="A23" s="58">
        <v>4.2</v>
      </c>
      <c r="B23" s="57" t="s">
        <v>113</v>
      </c>
      <c r="C23" s="56">
        <v>159672</v>
      </c>
      <c r="D23" s="60"/>
    </row>
    <row r="24" spans="1:4" ht="21.75" customHeight="1">
      <c r="A24" s="83">
        <v>5</v>
      </c>
      <c r="B24" s="69" t="s">
        <v>119</v>
      </c>
      <c r="C24" s="65">
        <f>C25+C26</f>
        <v>161173152</v>
      </c>
      <c r="D24" s="60"/>
    </row>
    <row r="25" spans="1:4" ht="21.75" customHeight="1">
      <c r="A25" s="58">
        <v>5.1</v>
      </c>
      <c r="B25" s="59" t="s">
        <v>120</v>
      </c>
      <c r="C25" s="56">
        <v>158235000</v>
      </c>
      <c r="D25" s="60"/>
    </row>
    <row r="26" spans="1:4" ht="21.75" customHeight="1">
      <c r="A26" s="58">
        <v>5.2</v>
      </c>
      <c r="B26" s="57" t="s">
        <v>113</v>
      </c>
      <c r="C26" s="56">
        <v>2938152</v>
      </c>
      <c r="D26" s="60"/>
    </row>
    <row r="27" spans="1:4" ht="21.75" customHeight="1">
      <c r="A27" s="83">
        <v>6</v>
      </c>
      <c r="B27" s="69" t="s">
        <v>127</v>
      </c>
      <c r="C27" s="65">
        <v>112675000</v>
      </c>
      <c r="D27" s="52"/>
    </row>
    <row r="28" spans="1:4" ht="21.75" customHeight="1">
      <c r="A28" s="49">
        <v>7</v>
      </c>
      <c r="B28" s="53" t="s">
        <v>51</v>
      </c>
      <c r="C28" s="51">
        <f>SUM(C29:C30)</f>
        <v>180999000</v>
      </c>
      <c r="D28" s="52"/>
    </row>
    <row r="29" spans="1:4" ht="21.75" customHeight="1">
      <c r="A29" s="61">
        <v>7.1</v>
      </c>
      <c r="B29" s="57" t="s">
        <v>98</v>
      </c>
      <c r="C29" s="62">
        <v>180960000</v>
      </c>
      <c r="D29" s="52"/>
    </row>
    <row r="30" spans="1:4" ht="21.75" customHeight="1">
      <c r="A30" s="61">
        <v>7.2</v>
      </c>
      <c r="B30" s="57" t="s">
        <v>113</v>
      </c>
      <c r="C30" s="62">
        <v>39000</v>
      </c>
      <c r="D30" s="57"/>
    </row>
    <row r="31" spans="1:4" ht="21.75" customHeight="1">
      <c r="A31" s="63" t="s">
        <v>18</v>
      </c>
      <c r="B31" s="64" t="s">
        <v>19</v>
      </c>
      <c r="C31" s="65">
        <f>C32+C35+C38</f>
        <v>2239416638</v>
      </c>
      <c r="D31" s="57"/>
    </row>
    <row r="32" spans="1:4" ht="21.75" customHeight="1">
      <c r="A32" s="49">
        <v>1</v>
      </c>
      <c r="B32" s="53" t="s">
        <v>103</v>
      </c>
      <c r="C32" s="51">
        <f>SUM(C33:C34)</f>
        <v>797218160</v>
      </c>
      <c r="D32" s="57"/>
    </row>
    <row r="33" spans="1:4" ht="21.75" customHeight="1">
      <c r="A33" s="61">
        <v>1.1</v>
      </c>
      <c r="B33" s="57" t="s">
        <v>113</v>
      </c>
      <c r="C33" s="62">
        <v>15160</v>
      </c>
      <c r="D33" s="57"/>
    </row>
    <row r="34" spans="1:4" ht="21.75" customHeight="1">
      <c r="A34" s="61">
        <v>1.2</v>
      </c>
      <c r="B34" s="57" t="s">
        <v>128</v>
      </c>
      <c r="C34" s="62">
        <v>797203000</v>
      </c>
      <c r="D34" s="57"/>
    </row>
    <row r="35" spans="1:4" ht="21.75" customHeight="1">
      <c r="A35" s="49">
        <v>2</v>
      </c>
      <c r="B35" s="53" t="s">
        <v>104</v>
      </c>
      <c r="C35" s="51">
        <f>C36+C37</f>
        <v>1059831818</v>
      </c>
      <c r="D35" s="57"/>
    </row>
    <row r="36" spans="1:4" ht="21.75" customHeight="1">
      <c r="A36" s="61">
        <v>2.1</v>
      </c>
      <c r="B36" s="57" t="s">
        <v>123</v>
      </c>
      <c r="C36" s="62">
        <v>1059768159</v>
      </c>
      <c r="D36" s="57"/>
    </row>
    <row r="37" spans="1:4" ht="21.75" customHeight="1">
      <c r="A37" s="61">
        <v>2.2</v>
      </c>
      <c r="B37" s="57" t="s">
        <v>113</v>
      </c>
      <c r="C37" s="62">
        <v>63659</v>
      </c>
      <c r="D37" s="57"/>
    </row>
    <row r="38" spans="1:4" ht="21.75" customHeight="1">
      <c r="A38" s="49">
        <v>3</v>
      </c>
      <c r="B38" s="53" t="s">
        <v>108</v>
      </c>
      <c r="C38" s="51">
        <f>SUM(C39:C40)</f>
        <v>382366660</v>
      </c>
      <c r="D38" s="57"/>
    </row>
    <row r="39" spans="1:4" ht="21.75" customHeight="1">
      <c r="A39" s="61">
        <v>3.1</v>
      </c>
      <c r="B39" s="57" t="s">
        <v>124</v>
      </c>
      <c r="C39" s="62">
        <v>382070000</v>
      </c>
      <c r="D39" s="57"/>
    </row>
    <row r="40" spans="1:4" ht="21.75" customHeight="1">
      <c r="A40" s="61">
        <v>3.2</v>
      </c>
      <c r="B40" s="57" t="s">
        <v>113</v>
      </c>
      <c r="C40" s="62">
        <v>296660</v>
      </c>
      <c r="D40" s="57"/>
    </row>
    <row r="41" spans="1:4" ht="20.25" customHeight="1">
      <c r="A41" s="49" t="s">
        <v>7</v>
      </c>
      <c r="B41" s="50" t="s">
        <v>15</v>
      </c>
      <c r="C41" s="65">
        <f>C42+C54</f>
        <v>9553903134</v>
      </c>
      <c r="D41" s="52"/>
    </row>
    <row r="42" spans="1:4" ht="20.25" customHeight="1">
      <c r="A42" s="49" t="s">
        <v>4</v>
      </c>
      <c r="B42" s="53" t="s">
        <v>81</v>
      </c>
      <c r="C42" s="51">
        <f>C43+C46+C47+C48+C49+C50+C51</f>
        <v>7337222664</v>
      </c>
      <c r="D42" s="66"/>
    </row>
    <row r="43" spans="1:4" ht="20.25" customHeight="1">
      <c r="A43" s="67">
        <v>1</v>
      </c>
      <c r="B43" s="68" t="s">
        <v>95</v>
      </c>
      <c r="C43" s="51">
        <f>SUM(C44:C45)</f>
        <v>5530944637</v>
      </c>
      <c r="D43" s="66"/>
    </row>
    <row r="44" spans="1:4" ht="20.25" customHeight="1">
      <c r="A44" s="67">
        <v>1.1</v>
      </c>
      <c r="B44" s="55" t="s">
        <v>100</v>
      </c>
      <c r="C44" s="56">
        <v>5522636190</v>
      </c>
      <c r="D44" s="66"/>
    </row>
    <row r="45" spans="1:4" ht="20.25" customHeight="1">
      <c r="A45" s="67">
        <v>1.2</v>
      </c>
      <c r="B45" s="55" t="s">
        <v>30</v>
      </c>
      <c r="C45" s="56">
        <v>8308447</v>
      </c>
      <c r="D45" s="66"/>
    </row>
    <row r="46" spans="1:4" ht="20.25" customHeight="1">
      <c r="A46" s="49">
        <v>2</v>
      </c>
      <c r="B46" s="69" t="s">
        <v>43</v>
      </c>
      <c r="C46" s="51">
        <v>1227357970</v>
      </c>
      <c r="D46" s="66"/>
    </row>
    <row r="47" spans="1:4" ht="20.25" customHeight="1">
      <c r="A47" s="49">
        <v>3</v>
      </c>
      <c r="B47" s="69" t="s">
        <v>44</v>
      </c>
      <c r="C47" s="51">
        <v>45274057</v>
      </c>
      <c r="D47" s="66"/>
    </row>
    <row r="48" spans="1:4" ht="20.25" customHeight="1">
      <c r="A48" s="49">
        <v>4</v>
      </c>
      <c r="B48" s="69" t="s">
        <v>46</v>
      </c>
      <c r="C48" s="51">
        <v>84279000</v>
      </c>
      <c r="D48" s="66"/>
    </row>
    <row r="49" spans="1:4" ht="20.25" customHeight="1">
      <c r="A49" s="49">
        <v>5</v>
      </c>
      <c r="B49" s="69" t="s">
        <v>45</v>
      </c>
      <c r="C49" s="51">
        <v>155842000</v>
      </c>
      <c r="D49" s="66"/>
    </row>
    <row r="50" spans="1:4" ht="20.25" customHeight="1">
      <c r="A50" s="49">
        <v>6</v>
      </c>
      <c r="B50" s="69" t="s">
        <v>99</v>
      </c>
      <c r="C50" s="51">
        <v>112675000</v>
      </c>
      <c r="D50" s="66"/>
    </row>
    <row r="51" spans="1:4" ht="20.25" customHeight="1">
      <c r="A51" s="49">
        <v>7</v>
      </c>
      <c r="B51" s="53" t="s">
        <v>49</v>
      </c>
      <c r="C51" s="51">
        <v>180850000</v>
      </c>
      <c r="D51" s="66"/>
    </row>
    <row r="52" spans="1:4" ht="20.25" customHeight="1">
      <c r="A52" s="61">
        <v>7.1</v>
      </c>
      <c r="B52" s="70" t="s">
        <v>52</v>
      </c>
      <c r="C52" s="56">
        <v>162624000</v>
      </c>
      <c r="D52" s="66"/>
    </row>
    <row r="53" spans="1:4" ht="20.25" customHeight="1">
      <c r="A53" s="61">
        <v>7.2</v>
      </c>
      <c r="B53" s="70" t="s">
        <v>102</v>
      </c>
      <c r="C53" s="56">
        <v>34367500</v>
      </c>
      <c r="D53" s="66"/>
    </row>
    <row r="54" spans="1:4" ht="20.25" customHeight="1">
      <c r="A54" s="63" t="s">
        <v>18</v>
      </c>
      <c r="B54" s="64" t="s">
        <v>82</v>
      </c>
      <c r="C54" s="51">
        <f>C55+C64+C73</f>
        <v>2216680470</v>
      </c>
      <c r="D54" s="66"/>
    </row>
    <row r="55" spans="1:4" ht="20.25" customHeight="1">
      <c r="A55" s="71">
        <v>1</v>
      </c>
      <c r="B55" s="72" t="s">
        <v>129</v>
      </c>
      <c r="C55" s="79">
        <f>SUM(C56:C63)</f>
        <v>793505540</v>
      </c>
      <c r="D55" s="74"/>
    </row>
    <row r="56" spans="1:4" ht="20.25" customHeight="1">
      <c r="A56" s="67" t="s">
        <v>57</v>
      </c>
      <c r="B56" s="70" t="s">
        <v>107</v>
      </c>
      <c r="C56" s="75">
        <v>82790280</v>
      </c>
      <c r="D56" s="74"/>
    </row>
    <row r="57" spans="1:4" ht="20.25" customHeight="1">
      <c r="A57" s="67" t="s">
        <v>58</v>
      </c>
      <c r="B57" s="70" t="s">
        <v>8</v>
      </c>
      <c r="C57" s="75">
        <v>12304240</v>
      </c>
      <c r="D57" s="74"/>
    </row>
    <row r="58" spans="1:5" ht="20.25" customHeight="1">
      <c r="A58" s="67" t="s">
        <v>59</v>
      </c>
      <c r="B58" s="70" t="s">
        <v>66</v>
      </c>
      <c r="C58" s="75">
        <v>6975000</v>
      </c>
      <c r="D58" s="74"/>
      <c r="E58" s="38"/>
    </row>
    <row r="59" spans="1:4" ht="20.25" customHeight="1">
      <c r="A59" s="67" t="s">
        <v>60</v>
      </c>
      <c r="B59" s="70" t="s">
        <v>92</v>
      </c>
      <c r="C59" s="75">
        <v>19800000</v>
      </c>
      <c r="D59" s="74"/>
    </row>
    <row r="60" spans="1:4" ht="20.25" customHeight="1">
      <c r="A60" s="67" t="s">
        <v>61</v>
      </c>
      <c r="B60" s="70" t="s">
        <v>89</v>
      </c>
      <c r="C60" s="75">
        <v>11530000</v>
      </c>
      <c r="D60" s="74"/>
    </row>
    <row r="61" spans="1:4" ht="20.25" customHeight="1">
      <c r="A61" s="67" t="s">
        <v>62</v>
      </c>
      <c r="B61" s="70" t="s">
        <v>55</v>
      </c>
      <c r="C61" s="75">
        <v>644545000</v>
      </c>
      <c r="D61" s="74"/>
    </row>
    <row r="62" spans="1:4" ht="20.25" customHeight="1">
      <c r="A62" s="67" t="s">
        <v>64</v>
      </c>
      <c r="B62" s="70" t="s">
        <v>56</v>
      </c>
      <c r="C62" s="75">
        <v>13761020</v>
      </c>
      <c r="D62" s="76"/>
    </row>
    <row r="63" spans="1:4" ht="20.25" customHeight="1">
      <c r="A63" s="67">
        <v>1.9</v>
      </c>
      <c r="B63" s="70" t="s">
        <v>122</v>
      </c>
      <c r="C63" s="75">
        <v>1800000</v>
      </c>
      <c r="D63" s="76"/>
    </row>
    <row r="64" spans="1:4" ht="20.25" customHeight="1">
      <c r="A64" s="71">
        <v>2</v>
      </c>
      <c r="B64" s="72" t="s">
        <v>68</v>
      </c>
      <c r="C64" s="73">
        <f>SUM(C65:C72)</f>
        <v>1042924620</v>
      </c>
      <c r="D64" s="76"/>
    </row>
    <row r="65" spans="1:4" ht="20.25" customHeight="1">
      <c r="A65" s="67" t="s">
        <v>69</v>
      </c>
      <c r="B65" s="70" t="s">
        <v>77</v>
      </c>
      <c r="C65" s="75">
        <v>125625480</v>
      </c>
      <c r="D65" s="76"/>
    </row>
    <row r="66" spans="1:4" ht="20.25" customHeight="1">
      <c r="A66" s="67" t="s">
        <v>70</v>
      </c>
      <c r="B66" s="70" t="s">
        <v>8</v>
      </c>
      <c r="C66" s="75">
        <v>26092400</v>
      </c>
      <c r="D66" s="76"/>
    </row>
    <row r="67" spans="1:4" ht="20.25" customHeight="1">
      <c r="A67" s="67" t="s">
        <v>71</v>
      </c>
      <c r="B67" s="70" t="s">
        <v>66</v>
      </c>
      <c r="C67" s="75">
        <v>13900000</v>
      </c>
      <c r="D67" s="76"/>
    </row>
    <row r="68" spans="1:4" ht="20.25" customHeight="1">
      <c r="A68" s="67" t="s">
        <v>72</v>
      </c>
      <c r="B68" s="70" t="s">
        <v>92</v>
      </c>
      <c r="C68" s="75">
        <v>54110000</v>
      </c>
      <c r="D68" s="76"/>
    </row>
    <row r="69" spans="1:4" ht="20.25" customHeight="1">
      <c r="A69" s="67" t="s">
        <v>73</v>
      </c>
      <c r="B69" s="70" t="s">
        <v>89</v>
      </c>
      <c r="C69" s="75">
        <v>23250000</v>
      </c>
      <c r="D69" s="76"/>
    </row>
    <row r="70" spans="1:4" ht="20.25" customHeight="1">
      <c r="A70" s="67" t="s">
        <v>74</v>
      </c>
      <c r="B70" s="70" t="s">
        <v>55</v>
      </c>
      <c r="C70" s="75">
        <v>778387500</v>
      </c>
      <c r="D70" s="76"/>
    </row>
    <row r="71" spans="1:4" ht="20.25" customHeight="1">
      <c r="A71" s="67">
        <v>2.8</v>
      </c>
      <c r="B71" s="70" t="s">
        <v>56</v>
      </c>
      <c r="C71" s="75">
        <v>18597240</v>
      </c>
      <c r="D71" s="76"/>
    </row>
    <row r="72" spans="1:4" ht="20.25" customHeight="1">
      <c r="A72" s="67">
        <v>2.9</v>
      </c>
      <c r="B72" s="70" t="s">
        <v>122</v>
      </c>
      <c r="C72" s="75">
        <v>2962000</v>
      </c>
      <c r="D72" s="76"/>
    </row>
    <row r="73" spans="1:4" ht="20.25" customHeight="1">
      <c r="A73" s="71">
        <v>3</v>
      </c>
      <c r="B73" s="72" t="s">
        <v>105</v>
      </c>
      <c r="C73" s="73">
        <f>SUM(C74:C81)</f>
        <v>380250310</v>
      </c>
      <c r="D73" s="76"/>
    </row>
    <row r="74" spans="1:4" ht="20.25" customHeight="1">
      <c r="A74" s="67">
        <v>3.1</v>
      </c>
      <c r="B74" s="70" t="s">
        <v>106</v>
      </c>
      <c r="C74" s="75">
        <v>133699520</v>
      </c>
      <c r="D74" s="76"/>
    </row>
    <row r="75" spans="1:4" ht="20.25" customHeight="1">
      <c r="A75" s="67">
        <v>3.2</v>
      </c>
      <c r="B75" s="70" t="s">
        <v>8</v>
      </c>
      <c r="C75" s="75">
        <v>14767640</v>
      </c>
      <c r="D75" s="76"/>
    </row>
    <row r="76" spans="1:4" ht="20.25" customHeight="1">
      <c r="A76" s="67">
        <v>3.3</v>
      </c>
      <c r="B76" s="70" t="s">
        <v>66</v>
      </c>
      <c r="C76" s="75">
        <v>10800000</v>
      </c>
      <c r="D76" s="76"/>
    </row>
    <row r="77" spans="1:4" ht="20.25" customHeight="1">
      <c r="A77" s="67">
        <v>3.4</v>
      </c>
      <c r="B77" s="70" t="s">
        <v>92</v>
      </c>
      <c r="C77" s="75">
        <v>31651950</v>
      </c>
      <c r="D77" s="76"/>
    </row>
    <row r="78" spans="1:4" ht="20.25" customHeight="1">
      <c r="A78" s="67">
        <v>3.5</v>
      </c>
      <c r="B78" s="70" t="s">
        <v>89</v>
      </c>
      <c r="C78" s="75">
        <v>7485000</v>
      </c>
      <c r="D78" s="76"/>
    </row>
    <row r="79" spans="1:4" ht="20.25" customHeight="1">
      <c r="A79" s="67">
        <v>3.6</v>
      </c>
      <c r="B79" s="70" t="s">
        <v>55</v>
      </c>
      <c r="C79" s="75">
        <v>172347000</v>
      </c>
      <c r="D79" s="76"/>
    </row>
    <row r="80" spans="1:4" ht="20.25" customHeight="1">
      <c r="A80" s="67">
        <v>3.7</v>
      </c>
      <c r="B80" s="70" t="s">
        <v>56</v>
      </c>
      <c r="C80" s="75">
        <v>6917600</v>
      </c>
      <c r="D80" s="76"/>
    </row>
    <row r="81" spans="1:4" ht="20.25" customHeight="1">
      <c r="A81" s="67"/>
      <c r="B81" s="70" t="s">
        <v>122</v>
      </c>
      <c r="C81" s="75">
        <v>2581600</v>
      </c>
      <c r="D81" s="76"/>
    </row>
    <row r="82" spans="1:5" ht="20.25" customHeight="1">
      <c r="A82" s="77" t="s">
        <v>17</v>
      </c>
      <c r="B82" s="53" t="s">
        <v>126</v>
      </c>
      <c r="C82" s="51">
        <f>C10-C41</f>
        <v>32189184</v>
      </c>
      <c r="D82" s="76"/>
      <c r="E82" s="38"/>
    </row>
    <row r="83" spans="1:4" ht="20.25" customHeight="1">
      <c r="A83" s="61">
        <v>1</v>
      </c>
      <c r="B83" s="57" t="s">
        <v>95</v>
      </c>
      <c r="C83" s="62">
        <f>C12-C43</f>
        <v>0</v>
      </c>
      <c r="D83" s="76"/>
    </row>
    <row r="84" spans="1:4" ht="20.25" customHeight="1">
      <c r="A84" s="61">
        <v>2</v>
      </c>
      <c r="B84" s="78" t="str">
        <f>B46</f>
        <v>Tiền quản lý trông trưa</v>
      </c>
      <c r="C84" s="60">
        <f>C15-C46</f>
        <v>3934544</v>
      </c>
      <c r="D84" s="76"/>
    </row>
    <row r="85" spans="1:4" ht="20.25" customHeight="1">
      <c r="A85" s="61">
        <v>3</v>
      </c>
      <c r="B85" s="78" t="s">
        <v>117</v>
      </c>
      <c r="C85" s="60">
        <f>C18-C47</f>
        <v>0</v>
      </c>
      <c r="D85" s="76"/>
    </row>
    <row r="86" spans="1:4" ht="20.25" customHeight="1">
      <c r="A86" s="61">
        <v>4</v>
      </c>
      <c r="B86" s="59" t="s">
        <v>101</v>
      </c>
      <c r="C86" s="60">
        <f>C21-C48</f>
        <v>38320</v>
      </c>
      <c r="D86" s="76"/>
    </row>
    <row r="87" spans="1:4" ht="20.25" customHeight="1">
      <c r="A87" s="61">
        <v>5</v>
      </c>
      <c r="B87" s="59" t="s">
        <v>45</v>
      </c>
      <c r="C87" s="60">
        <f>C24-C49</f>
        <v>5331152</v>
      </c>
      <c r="D87" s="76"/>
    </row>
    <row r="88" spans="1:4" ht="20.25" customHeight="1">
      <c r="A88" s="61">
        <v>6</v>
      </c>
      <c r="B88" s="59" t="s">
        <v>121</v>
      </c>
      <c r="C88" s="60">
        <f>C27-C50</f>
        <v>0</v>
      </c>
      <c r="D88" s="76"/>
    </row>
    <row r="89" spans="1:4" ht="20.25" customHeight="1">
      <c r="A89" s="61">
        <v>7</v>
      </c>
      <c r="B89" s="57" t="s">
        <v>49</v>
      </c>
      <c r="C89" s="60">
        <f>C28-C51</f>
        <v>149000</v>
      </c>
      <c r="D89" s="76"/>
    </row>
    <row r="90" spans="1:4" ht="20.25" customHeight="1">
      <c r="A90" s="61">
        <v>8</v>
      </c>
      <c r="B90" s="57" t="s">
        <v>54</v>
      </c>
      <c r="C90" s="60">
        <f>C32-C55</f>
        <v>3712620</v>
      </c>
      <c r="D90" s="76"/>
    </row>
    <row r="91" spans="1:4" ht="20.25" customHeight="1">
      <c r="A91" s="61">
        <v>9</v>
      </c>
      <c r="B91" s="57" t="s">
        <v>68</v>
      </c>
      <c r="C91" s="60">
        <f>C35-C64</f>
        <v>16907198</v>
      </c>
      <c r="D91" s="76"/>
    </row>
    <row r="92" spans="1:4" ht="20.25" customHeight="1">
      <c r="A92" s="61">
        <v>10</v>
      </c>
      <c r="B92" s="57" t="s">
        <v>105</v>
      </c>
      <c r="C92" s="60">
        <f>C38-C73</f>
        <v>2116350</v>
      </c>
      <c r="D92" s="76"/>
    </row>
    <row r="93" spans="1:4" ht="20.25" customHeight="1">
      <c r="A93" s="41"/>
      <c r="B93" s="92" t="s">
        <v>130</v>
      </c>
      <c r="C93" s="92"/>
      <c r="D93" s="92"/>
    </row>
    <row r="94" spans="1:4" ht="20.25" customHeight="1">
      <c r="A94" s="42"/>
      <c r="B94" s="47" t="s">
        <v>111</v>
      </c>
      <c r="C94" s="90" t="s">
        <v>109</v>
      </c>
      <c r="D94" s="90"/>
    </row>
    <row r="95" spans="1:2" ht="20.25" customHeight="1">
      <c r="A95" s="42"/>
      <c r="B95" s="44"/>
    </row>
    <row r="96" spans="1:2" ht="20.25" customHeight="1">
      <c r="A96" s="43"/>
      <c r="B96" s="46"/>
    </row>
    <row r="97" ht="20.25" customHeight="1">
      <c r="B97" s="46"/>
    </row>
    <row r="98" spans="1:4" ht="20.25" customHeight="1">
      <c r="A98" s="45"/>
      <c r="B98" s="48" t="s">
        <v>112</v>
      </c>
      <c r="C98" s="91" t="s">
        <v>110</v>
      </c>
      <c r="D98" s="91"/>
    </row>
    <row r="99" ht="20.25" customHeight="1"/>
    <row r="100" ht="20.25" customHeight="1"/>
    <row r="101" ht="20.25" customHeight="1"/>
    <row r="102" ht="20.25" customHeight="1"/>
    <row r="103" ht="20.25" customHeight="1"/>
  </sheetData>
  <sheetProtection/>
  <mergeCells count="8">
    <mergeCell ref="A1:D1"/>
    <mergeCell ref="A2:D2"/>
    <mergeCell ref="A6:D6"/>
    <mergeCell ref="A7:D7"/>
    <mergeCell ref="C94:D94"/>
    <mergeCell ref="C98:D98"/>
    <mergeCell ref="B93:D93"/>
    <mergeCell ref="C8:D8"/>
  </mergeCells>
  <printOptions/>
  <pageMargins left="0.61" right="0.26" top="0.25" bottom="0.38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55">
      <selection activeCell="A2" sqref="A2:D2"/>
    </sheetView>
  </sheetViews>
  <sheetFormatPr defaultColWidth="9.00390625" defaultRowHeight="15.75"/>
  <cols>
    <col min="1" max="1" width="4.50390625" style="0" customWidth="1"/>
    <col min="2" max="2" width="66.875" style="0" customWidth="1"/>
    <col min="3" max="3" width="12.50390625" style="0" customWidth="1"/>
    <col min="4" max="4" width="9.25390625" style="0" customWidth="1"/>
    <col min="5" max="5" width="9.875" style="0" bestFit="1" customWidth="1"/>
    <col min="6" max="6" width="15.625" style="0" customWidth="1"/>
    <col min="7" max="7" width="9.875" style="0" bestFit="1" customWidth="1"/>
  </cols>
  <sheetData>
    <row r="1" spans="1:4" ht="15.75">
      <c r="A1" s="86" t="s">
        <v>1</v>
      </c>
      <c r="B1" s="86"/>
      <c r="C1" s="86"/>
      <c r="D1" s="86"/>
    </row>
    <row r="2" spans="1:4" ht="15.75">
      <c r="A2" s="86" t="s">
        <v>6</v>
      </c>
      <c r="B2" s="86"/>
      <c r="C2" s="86"/>
      <c r="D2" s="86"/>
    </row>
    <row r="3" ht="15.75">
      <c r="A3" s="4" t="s">
        <v>9</v>
      </c>
    </row>
    <row r="4" ht="15.75">
      <c r="A4" s="4" t="s">
        <v>10</v>
      </c>
    </row>
    <row r="5" ht="15.75">
      <c r="A5" s="4" t="s">
        <v>11</v>
      </c>
    </row>
    <row r="6" spans="1:4" s="8" customFormat="1" ht="19.5" customHeight="1">
      <c r="A6" s="88" t="s">
        <v>0</v>
      </c>
      <c r="B6" s="88"/>
      <c r="C6" s="88"/>
      <c r="D6" s="88"/>
    </row>
    <row r="7" spans="1:4" s="8" customFormat="1" ht="23.25" customHeight="1">
      <c r="A7" s="89" t="s">
        <v>78</v>
      </c>
      <c r="B7" s="89"/>
      <c r="C7" s="89"/>
      <c r="D7" s="89"/>
    </row>
    <row r="8" spans="3:4" ht="15.75">
      <c r="C8" s="93" t="s">
        <v>5</v>
      </c>
      <c r="D8" s="93"/>
    </row>
    <row r="9" spans="1:4" ht="22.5" customHeight="1">
      <c r="A9" s="5" t="s">
        <v>2</v>
      </c>
      <c r="B9" s="5" t="s">
        <v>12</v>
      </c>
      <c r="C9" s="10" t="s">
        <v>13</v>
      </c>
      <c r="D9" s="10" t="s">
        <v>14</v>
      </c>
    </row>
    <row r="10" spans="1:4" ht="18.75" customHeight="1">
      <c r="A10" s="2" t="s">
        <v>3</v>
      </c>
      <c r="B10" s="17" t="s">
        <v>16</v>
      </c>
      <c r="C10" s="9">
        <f>C11+C24</f>
        <v>4867578795</v>
      </c>
      <c r="D10" s="1"/>
    </row>
    <row r="11" spans="1:4" ht="21.75" customHeight="1">
      <c r="A11" s="2" t="s">
        <v>4</v>
      </c>
      <c r="B11" s="3" t="s">
        <v>20</v>
      </c>
      <c r="C11" s="9">
        <f>C12+C13+C14+C15+C16+C17+C18+C19+C20+C21</f>
        <v>3384065995</v>
      </c>
      <c r="D11" s="1"/>
    </row>
    <row r="12" spans="1:4" ht="21.75" customHeight="1">
      <c r="A12" s="21">
        <v>1</v>
      </c>
      <c r="B12" s="22" t="s">
        <v>26</v>
      </c>
      <c r="C12" s="25">
        <v>2213423309</v>
      </c>
      <c r="D12" s="1" t="s">
        <v>39</v>
      </c>
    </row>
    <row r="13" spans="1:4" ht="21.75" customHeight="1">
      <c r="A13" s="23">
        <v>2</v>
      </c>
      <c r="B13" s="24" t="s">
        <v>22</v>
      </c>
      <c r="C13" s="25">
        <v>136594000</v>
      </c>
      <c r="D13" s="1"/>
    </row>
    <row r="14" spans="1:4" ht="21.75" customHeight="1">
      <c r="A14" s="23">
        <v>3</v>
      </c>
      <c r="B14" s="24" t="s">
        <v>21</v>
      </c>
      <c r="C14" s="25">
        <v>296863012</v>
      </c>
      <c r="D14" s="1"/>
    </row>
    <row r="15" spans="1:4" ht="21.75" customHeight="1">
      <c r="A15" s="23">
        <v>4</v>
      </c>
      <c r="B15" s="24" t="s">
        <v>24</v>
      </c>
      <c r="C15" s="25">
        <v>466545030</v>
      </c>
      <c r="D15" s="1"/>
    </row>
    <row r="16" spans="1:4" ht="21.75" customHeight="1">
      <c r="A16" s="23">
        <v>5</v>
      </c>
      <c r="B16" s="24" t="s">
        <v>31</v>
      </c>
      <c r="C16" s="25">
        <v>11977296</v>
      </c>
      <c r="D16" s="1"/>
    </row>
    <row r="17" spans="1:4" ht="21.75" customHeight="1">
      <c r="A17" s="23">
        <v>6</v>
      </c>
      <c r="B17" s="24" t="s">
        <v>23</v>
      </c>
      <c r="C17" s="25">
        <v>49169952</v>
      </c>
      <c r="D17" s="1"/>
    </row>
    <row r="18" spans="1:4" ht="21.75" customHeight="1">
      <c r="A18" s="23">
        <v>7</v>
      </c>
      <c r="B18" s="24" t="s">
        <v>32</v>
      </c>
      <c r="C18" s="25">
        <v>38243296</v>
      </c>
      <c r="D18" s="1"/>
    </row>
    <row r="19" spans="1:4" ht="21.75" customHeight="1">
      <c r="A19" s="23">
        <v>8</v>
      </c>
      <c r="B19" s="24" t="s">
        <v>40</v>
      </c>
      <c r="C19" s="25">
        <v>8218000</v>
      </c>
      <c r="D19" s="1" t="s">
        <v>41</v>
      </c>
    </row>
    <row r="20" spans="1:4" ht="21.75" customHeight="1">
      <c r="A20" s="23">
        <v>9</v>
      </c>
      <c r="B20" s="24" t="s">
        <v>25</v>
      </c>
      <c r="C20" s="25">
        <v>23640000</v>
      </c>
      <c r="D20" s="7" t="s">
        <v>36</v>
      </c>
    </row>
    <row r="21" spans="1:4" ht="21.75" customHeight="1">
      <c r="A21" s="6">
        <v>10</v>
      </c>
      <c r="B21" s="7" t="s">
        <v>51</v>
      </c>
      <c r="C21" s="25">
        <f>C22+C23</f>
        <v>139392100</v>
      </c>
      <c r="D21" s="1" t="s">
        <v>35</v>
      </c>
    </row>
    <row r="22" spans="1:4" ht="21.75" customHeight="1">
      <c r="A22" s="6" t="s">
        <v>33</v>
      </c>
      <c r="B22" s="7" t="s">
        <v>94</v>
      </c>
      <c r="C22" s="11">
        <v>124452000</v>
      </c>
      <c r="D22" s="1"/>
    </row>
    <row r="23" spans="1:4" ht="21.75" customHeight="1">
      <c r="A23" s="6" t="s">
        <v>50</v>
      </c>
      <c r="B23" s="7" t="s">
        <v>93</v>
      </c>
      <c r="C23" s="11">
        <v>14940100</v>
      </c>
      <c r="D23" s="7"/>
    </row>
    <row r="24" spans="1:4" ht="21.75" customHeight="1">
      <c r="A24" s="19" t="s">
        <v>18</v>
      </c>
      <c r="B24" s="20" t="s">
        <v>19</v>
      </c>
      <c r="C24" s="31">
        <f>C25+C26</f>
        <v>1483512800</v>
      </c>
      <c r="D24" s="7"/>
    </row>
    <row r="25" spans="1:4" ht="21.75" customHeight="1">
      <c r="A25" s="6">
        <v>1</v>
      </c>
      <c r="B25" s="7" t="s">
        <v>34</v>
      </c>
      <c r="C25" s="11">
        <v>1134292800</v>
      </c>
      <c r="D25" s="7" t="s">
        <v>36</v>
      </c>
    </row>
    <row r="26" spans="1:4" ht="21.75" customHeight="1">
      <c r="A26" s="6">
        <v>2</v>
      </c>
      <c r="B26" s="7" t="s">
        <v>38</v>
      </c>
      <c r="C26" s="11">
        <v>349220000</v>
      </c>
      <c r="D26" s="7" t="s">
        <v>37</v>
      </c>
    </row>
    <row r="27" spans="1:6" ht="20.25" customHeight="1">
      <c r="A27" s="2" t="s">
        <v>7</v>
      </c>
      <c r="B27" s="17" t="s">
        <v>15</v>
      </c>
      <c r="C27" s="40">
        <f>C28+C46</f>
        <v>4865077844</v>
      </c>
      <c r="D27" s="1"/>
      <c r="F27" s="38">
        <f>C10-C27</f>
        <v>2500951</v>
      </c>
    </row>
    <row r="28" spans="1:4" ht="20.25" customHeight="1">
      <c r="A28" s="2" t="s">
        <v>4</v>
      </c>
      <c r="B28" s="3" t="s">
        <v>81</v>
      </c>
      <c r="C28" s="9">
        <f>C29+C33+C36+C37+C38+C39+C40+C41+C42+C43</f>
        <v>3381565045</v>
      </c>
      <c r="D28" s="15"/>
    </row>
    <row r="29" spans="1:4" ht="20.25" customHeight="1">
      <c r="A29" s="33">
        <v>1</v>
      </c>
      <c r="B29" s="30" t="s">
        <v>95</v>
      </c>
      <c r="C29" s="29">
        <f>SUM(C30:C32)</f>
        <v>2213423309</v>
      </c>
      <c r="D29" s="15">
        <f>C12-C29</f>
        <v>0</v>
      </c>
    </row>
    <row r="30" spans="1:4" ht="20.25" customHeight="1">
      <c r="A30" s="33"/>
      <c r="B30" s="22" t="s">
        <v>27</v>
      </c>
      <c r="C30" s="25">
        <v>2185365208</v>
      </c>
      <c r="D30" s="15"/>
    </row>
    <row r="31" spans="1:4" ht="20.25" customHeight="1">
      <c r="A31" s="33"/>
      <c r="B31" s="22" t="s">
        <v>87</v>
      </c>
      <c r="C31" s="25">
        <v>26400000</v>
      </c>
      <c r="D31" s="15"/>
    </row>
    <row r="32" spans="1:4" ht="20.25" customHeight="1">
      <c r="A32" s="33"/>
      <c r="B32" s="22" t="s">
        <v>88</v>
      </c>
      <c r="C32" s="25">
        <v>1658101</v>
      </c>
      <c r="D32" s="15"/>
    </row>
    <row r="33" spans="1:4" ht="20.25" customHeight="1">
      <c r="A33" s="34">
        <v>2</v>
      </c>
      <c r="B33" s="28" t="s">
        <v>28</v>
      </c>
      <c r="C33" s="29">
        <f>C34+C35</f>
        <v>136594000</v>
      </c>
      <c r="D33" s="15">
        <f>C13-C33</f>
        <v>0</v>
      </c>
    </row>
    <row r="34" spans="1:4" ht="20.25" customHeight="1">
      <c r="A34" s="2"/>
      <c r="B34" s="26" t="s">
        <v>29</v>
      </c>
      <c r="C34" s="25">
        <v>134944000</v>
      </c>
      <c r="D34" s="15"/>
    </row>
    <row r="35" spans="1:4" ht="20.25" customHeight="1">
      <c r="A35" s="2"/>
      <c r="B35" s="22" t="s">
        <v>30</v>
      </c>
      <c r="C35" s="25">
        <v>1650000</v>
      </c>
      <c r="D35" s="15"/>
    </row>
    <row r="36" spans="1:4" ht="20.25" customHeight="1">
      <c r="A36" s="33">
        <v>3</v>
      </c>
      <c r="B36" s="24" t="s">
        <v>42</v>
      </c>
      <c r="C36" s="25">
        <v>296863012</v>
      </c>
      <c r="D36" s="15"/>
    </row>
    <row r="37" spans="1:4" ht="20.25" customHeight="1">
      <c r="A37" s="33">
        <v>4</v>
      </c>
      <c r="B37" s="24" t="s">
        <v>43</v>
      </c>
      <c r="C37" s="25">
        <v>465048480</v>
      </c>
      <c r="D37" s="15"/>
    </row>
    <row r="38" spans="1:4" ht="20.25" customHeight="1">
      <c r="A38" s="33">
        <v>5</v>
      </c>
      <c r="B38" s="24" t="s">
        <v>44</v>
      </c>
      <c r="C38" s="25">
        <v>11977296</v>
      </c>
      <c r="D38" s="15"/>
    </row>
    <row r="39" spans="1:4" ht="20.25" customHeight="1">
      <c r="A39" s="33">
        <v>6</v>
      </c>
      <c r="B39" s="24" t="s">
        <v>45</v>
      </c>
      <c r="C39" s="25">
        <v>49169952</v>
      </c>
      <c r="D39" s="15"/>
    </row>
    <row r="40" spans="1:4" ht="20.25" customHeight="1">
      <c r="A40" s="33">
        <v>7</v>
      </c>
      <c r="B40" s="24" t="s">
        <v>46</v>
      </c>
      <c r="C40" s="25">
        <v>38243296</v>
      </c>
      <c r="D40" s="15"/>
    </row>
    <row r="41" spans="1:4" ht="20.25" customHeight="1">
      <c r="A41" s="33">
        <v>8</v>
      </c>
      <c r="B41" s="24" t="s">
        <v>47</v>
      </c>
      <c r="C41" s="25">
        <v>8218000</v>
      </c>
      <c r="D41" s="15"/>
    </row>
    <row r="42" spans="1:4" ht="20.25" customHeight="1">
      <c r="A42" s="33">
        <v>9</v>
      </c>
      <c r="B42" s="24" t="s">
        <v>48</v>
      </c>
      <c r="C42" s="25">
        <v>23640000</v>
      </c>
      <c r="D42" s="15"/>
    </row>
    <row r="43" spans="1:4" ht="20.25" customHeight="1">
      <c r="A43" s="33">
        <v>10</v>
      </c>
      <c r="B43" s="7" t="s">
        <v>49</v>
      </c>
      <c r="C43" s="9">
        <f>C44+C45</f>
        <v>138387700</v>
      </c>
      <c r="D43" s="15"/>
    </row>
    <row r="44" spans="1:4" ht="20.25" customHeight="1">
      <c r="A44" s="6" t="s">
        <v>33</v>
      </c>
      <c r="B44" s="26" t="s">
        <v>52</v>
      </c>
      <c r="C44" s="25">
        <v>102115700</v>
      </c>
      <c r="D44" s="15"/>
    </row>
    <row r="45" spans="1:4" ht="20.25" customHeight="1">
      <c r="A45" s="6" t="s">
        <v>50</v>
      </c>
      <c r="B45" s="26" t="s">
        <v>53</v>
      </c>
      <c r="C45" s="25">
        <v>36272000</v>
      </c>
      <c r="D45" s="15"/>
    </row>
    <row r="46" spans="1:4" ht="20.25" customHeight="1">
      <c r="A46" s="19" t="s">
        <v>18</v>
      </c>
      <c r="B46" s="20" t="s">
        <v>82</v>
      </c>
      <c r="C46" s="9">
        <f>C47+C57</f>
        <v>1483512799</v>
      </c>
      <c r="D46" s="15"/>
    </row>
    <row r="47" spans="1:4" ht="20.25" customHeight="1">
      <c r="A47" s="27">
        <v>1</v>
      </c>
      <c r="B47" s="32" t="s">
        <v>54</v>
      </c>
      <c r="C47" s="35">
        <f>SUM(C48:C56)</f>
        <v>1134292799</v>
      </c>
      <c r="D47" s="12"/>
    </row>
    <row r="48" spans="1:4" ht="20.25" customHeight="1">
      <c r="A48" s="33" t="s">
        <v>57</v>
      </c>
      <c r="B48" s="26" t="s">
        <v>65</v>
      </c>
      <c r="C48" s="36">
        <v>105004680</v>
      </c>
      <c r="D48" s="12"/>
    </row>
    <row r="49" spans="1:4" ht="20.25" customHeight="1">
      <c r="A49" s="33" t="s">
        <v>58</v>
      </c>
      <c r="B49" s="26" t="s">
        <v>8</v>
      </c>
      <c r="C49" s="36">
        <v>11273117</v>
      </c>
      <c r="D49" s="12"/>
    </row>
    <row r="50" spans="1:5" ht="20.25" customHeight="1">
      <c r="A50" s="33" t="s">
        <v>59</v>
      </c>
      <c r="B50" s="26" t="s">
        <v>84</v>
      </c>
      <c r="C50" s="36">
        <v>4197134</v>
      </c>
      <c r="D50" s="12"/>
      <c r="E50" s="38">
        <f>C49+C50</f>
        <v>15470251</v>
      </c>
    </row>
    <row r="51" spans="1:4" ht="20.25" customHeight="1">
      <c r="A51" s="33" t="s">
        <v>60</v>
      </c>
      <c r="B51" s="26" t="s">
        <v>66</v>
      </c>
      <c r="C51" s="36">
        <v>13075000</v>
      </c>
      <c r="D51" s="12"/>
    </row>
    <row r="52" spans="1:4" ht="20.25" customHeight="1">
      <c r="A52" s="33" t="s">
        <v>61</v>
      </c>
      <c r="B52" s="26" t="s">
        <v>92</v>
      </c>
      <c r="C52" s="36">
        <v>28765000</v>
      </c>
      <c r="D52" s="12"/>
    </row>
    <row r="53" spans="1:4" ht="20.25" customHeight="1">
      <c r="A53" s="33" t="s">
        <v>62</v>
      </c>
      <c r="B53" s="26" t="s">
        <v>89</v>
      </c>
      <c r="C53" s="36">
        <v>15275380</v>
      </c>
      <c r="D53" s="12"/>
    </row>
    <row r="54" spans="1:4" ht="20.25" customHeight="1">
      <c r="A54" s="33" t="s">
        <v>64</v>
      </c>
      <c r="B54" s="26" t="s">
        <v>55</v>
      </c>
      <c r="C54" s="36">
        <v>933555000</v>
      </c>
      <c r="D54" s="14"/>
    </row>
    <row r="55" spans="1:4" ht="20.25" customHeight="1">
      <c r="A55" s="33" t="s">
        <v>67</v>
      </c>
      <c r="B55" s="26" t="s">
        <v>56</v>
      </c>
      <c r="C55" s="36">
        <v>22686688</v>
      </c>
      <c r="D55" s="14"/>
    </row>
    <row r="56" spans="1:4" ht="20.25" customHeight="1">
      <c r="A56" s="33" t="s">
        <v>85</v>
      </c>
      <c r="B56" s="26" t="s">
        <v>63</v>
      </c>
      <c r="C56" s="36">
        <v>460800</v>
      </c>
      <c r="D56" s="14"/>
    </row>
    <row r="57" spans="1:4" ht="20.25" customHeight="1">
      <c r="A57" s="27">
        <v>2</v>
      </c>
      <c r="B57" s="32" t="s">
        <v>68</v>
      </c>
      <c r="C57" s="35">
        <f>SUM(C58:C66)</f>
        <v>349220000</v>
      </c>
      <c r="D57" s="14"/>
    </row>
    <row r="58" spans="1:4" ht="20.25" customHeight="1">
      <c r="A58" s="33" t="s">
        <v>69</v>
      </c>
      <c r="B58" s="26" t="s">
        <v>77</v>
      </c>
      <c r="C58" s="36">
        <v>40206300</v>
      </c>
      <c r="D58" s="14"/>
    </row>
    <row r="59" spans="1:4" ht="20.25" customHeight="1">
      <c r="A59" s="33" t="s">
        <v>70</v>
      </c>
      <c r="B59" s="26" t="s">
        <v>8</v>
      </c>
      <c r="C59" s="36">
        <v>4978574</v>
      </c>
      <c r="D59" s="14"/>
    </row>
    <row r="60" spans="1:4" ht="20.25" customHeight="1">
      <c r="A60" s="33" t="s">
        <v>71</v>
      </c>
      <c r="B60" s="26" t="s">
        <v>84</v>
      </c>
      <c r="C60" s="36">
        <v>4158930</v>
      </c>
      <c r="D60" s="14"/>
    </row>
    <row r="61" spans="1:4" ht="20.25" customHeight="1">
      <c r="A61" s="33" t="s">
        <v>72</v>
      </c>
      <c r="B61" s="26" t="s">
        <v>66</v>
      </c>
      <c r="C61" s="36">
        <v>5012500</v>
      </c>
      <c r="D61" s="14"/>
    </row>
    <row r="62" spans="1:4" ht="20.25" customHeight="1">
      <c r="A62" s="33" t="s">
        <v>73</v>
      </c>
      <c r="B62" s="26" t="s">
        <v>92</v>
      </c>
      <c r="C62" s="36">
        <v>16990000</v>
      </c>
      <c r="D62" s="14"/>
    </row>
    <row r="63" spans="1:4" ht="20.25" customHeight="1">
      <c r="A63" s="33" t="s">
        <v>74</v>
      </c>
      <c r="B63" s="26" t="s">
        <v>89</v>
      </c>
      <c r="C63" s="36">
        <v>7962852</v>
      </c>
      <c r="D63" s="14"/>
    </row>
    <row r="64" spans="1:4" ht="20.25" customHeight="1">
      <c r="A64" s="33" t="s">
        <v>75</v>
      </c>
      <c r="B64" s="26" t="s">
        <v>55</v>
      </c>
      <c r="C64" s="36">
        <v>262757500</v>
      </c>
      <c r="D64" s="14"/>
    </row>
    <row r="65" spans="1:4" ht="20.25" customHeight="1">
      <c r="A65" s="33" t="s">
        <v>76</v>
      </c>
      <c r="B65" s="26" t="s">
        <v>56</v>
      </c>
      <c r="C65" s="36">
        <v>6980544</v>
      </c>
      <c r="D65" s="14"/>
    </row>
    <row r="66" spans="1:4" ht="20.25" customHeight="1">
      <c r="A66" s="33" t="s">
        <v>86</v>
      </c>
      <c r="B66" s="26" t="s">
        <v>90</v>
      </c>
      <c r="C66" s="36">
        <v>172800</v>
      </c>
      <c r="D66" s="14"/>
    </row>
    <row r="67" spans="1:5" ht="20.25" customHeight="1">
      <c r="A67" s="18" t="s">
        <v>17</v>
      </c>
      <c r="B67" s="3" t="s">
        <v>91</v>
      </c>
      <c r="C67" s="9">
        <f>C68</f>
        <v>2500950</v>
      </c>
      <c r="D67" s="14"/>
      <c r="E67" s="38"/>
    </row>
    <row r="68" spans="1:4" ht="20.25" customHeight="1">
      <c r="A68" s="19" t="s">
        <v>4</v>
      </c>
      <c r="B68" s="20" t="s">
        <v>20</v>
      </c>
      <c r="C68" s="29">
        <f>C69+C70</f>
        <v>2500950</v>
      </c>
      <c r="D68" s="14"/>
    </row>
    <row r="69" spans="1:4" ht="20.25" customHeight="1">
      <c r="A69" s="6">
        <v>1</v>
      </c>
      <c r="B69" s="37" t="str">
        <f>B37</f>
        <v>Tiền quản lý trông trưa</v>
      </c>
      <c r="C69" s="16">
        <f>C15-C37</f>
        <v>1496550</v>
      </c>
      <c r="D69" s="14"/>
    </row>
    <row r="70" spans="1:4" ht="20.25" customHeight="1">
      <c r="A70" s="6">
        <v>2</v>
      </c>
      <c r="B70" s="7" t="s">
        <v>49</v>
      </c>
      <c r="C70" s="16">
        <f>C21-C43</f>
        <v>1004400</v>
      </c>
      <c r="D70" s="14"/>
    </row>
    <row r="71" spans="1:4" ht="20.25" customHeight="1">
      <c r="A71" s="13"/>
      <c r="B71" s="94" t="s">
        <v>79</v>
      </c>
      <c r="C71" s="94"/>
      <c r="D71" s="94"/>
    </row>
    <row r="72" spans="1:4" ht="20.25" customHeight="1">
      <c r="A72" s="39" t="s">
        <v>80</v>
      </c>
      <c r="B72" s="39"/>
      <c r="C72" s="39"/>
      <c r="D72" s="39"/>
    </row>
    <row r="73" ht="20.25" customHeight="1"/>
    <row r="74" ht="20.25" customHeight="1"/>
    <row r="75" ht="20.25" customHeight="1"/>
    <row r="76" spans="1:4" ht="20.25" customHeight="1">
      <c r="A76" s="86" t="s">
        <v>83</v>
      </c>
      <c r="B76" s="86"/>
      <c r="C76" s="86"/>
      <c r="D76" s="86"/>
    </row>
    <row r="77" ht="20.25" customHeight="1"/>
    <row r="78" ht="20.25" customHeight="1"/>
    <row r="79" ht="20.25" customHeight="1"/>
    <row r="80" ht="20.25" customHeight="1"/>
    <row r="81" ht="20.25" customHeight="1"/>
  </sheetData>
  <sheetProtection/>
  <mergeCells count="7">
    <mergeCell ref="C8:D8"/>
    <mergeCell ref="B71:D71"/>
    <mergeCell ref="A76:D76"/>
    <mergeCell ref="A1:D1"/>
    <mergeCell ref="A2:D2"/>
    <mergeCell ref="A6:D6"/>
    <mergeCell ref="A7:D7"/>
  </mergeCells>
  <printOptions/>
  <pageMargins left="0.3" right="0.26" top="0.25" bottom="0.38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F76" sqref="F76"/>
    </sheetView>
  </sheetViews>
  <sheetFormatPr defaultColWidth="9.00390625" defaultRowHeight="15.75"/>
  <cols>
    <col min="1" max="1" width="4.50390625" style="0" customWidth="1"/>
    <col min="2" max="2" width="66.875" style="0" customWidth="1"/>
    <col min="3" max="3" width="12.50390625" style="0" customWidth="1"/>
    <col min="4" max="4" width="9.25390625" style="0" customWidth="1"/>
    <col min="5" max="5" width="9.875" style="0" bestFit="1" customWidth="1"/>
    <col min="6" max="6" width="15.625" style="0" customWidth="1"/>
    <col min="7" max="7" width="9.875" style="0" bestFit="1" customWidth="1"/>
  </cols>
  <sheetData>
    <row r="1" spans="1:4" ht="15.75">
      <c r="A1" s="86" t="s">
        <v>1</v>
      </c>
      <c r="B1" s="86"/>
      <c r="C1" s="86"/>
      <c r="D1" s="86"/>
    </row>
    <row r="2" spans="1:4" ht="15.75">
      <c r="A2" s="86" t="s">
        <v>6</v>
      </c>
      <c r="B2" s="86"/>
      <c r="C2" s="86"/>
      <c r="D2" s="86"/>
    </row>
    <row r="3" ht="15.75">
      <c r="A3" s="4" t="s">
        <v>9</v>
      </c>
    </row>
    <row r="4" ht="15.75">
      <c r="A4" s="4" t="s">
        <v>10</v>
      </c>
    </row>
    <row r="5" ht="15.75">
      <c r="A5" s="4" t="s">
        <v>11</v>
      </c>
    </row>
    <row r="6" spans="1:4" s="8" customFormat="1" ht="19.5" customHeight="1">
      <c r="A6" s="88" t="s">
        <v>0</v>
      </c>
      <c r="B6" s="88"/>
      <c r="C6" s="88"/>
      <c r="D6" s="88"/>
    </row>
    <row r="7" spans="1:4" s="8" customFormat="1" ht="23.25" customHeight="1">
      <c r="A7" s="89" t="s">
        <v>78</v>
      </c>
      <c r="B7" s="89"/>
      <c r="C7" s="89"/>
      <c r="D7" s="89"/>
    </row>
    <row r="8" spans="3:4" ht="15.75">
      <c r="C8" s="93" t="s">
        <v>5</v>
      </c>
      <c r="D8" s="93"/>
    </row>
    <row r="9" spans="1:4" ht="22.5" customHeight="1">
      <c r="A9" s="5" t="s">
        <v>2</v>
      </c>
      <c r="B9" s="5" t="s">
        <v>12</v>
      </c>
      <c r="C9" s="10" t="s">
        <v>13</v>
      </c>
      <c r="D9" s="10" t="s">
        <v>14</v>
      </c>
    </row>
    <row r="10" spans="1:4" ht="18.75" customHeight="1">
      <c r="A10" s="2" t="s">
        <v>3</v>
      </c>
      <c r="B10" s="17" t="s">
        <v>16</v>
      </c>
      <c r="C10" s="9">
        <f>C11+C24</f>
        <v>4867578795</v>
      </c>
      <c r="D10" s="1"/>
    </row>
    <row r="11" spans="1:4" ht="21.75" customHeight="1">
      <c r="A11" s="2" t="s">
        <v>4</v>
      </c>
      <c r="B11" s="3" t="s">
        <v>20</v>
      </c>
      <c r="C11" s="9">
        <f>C12+C13+C14+C15+C16+C17+C18+C19+C20+C21</f>
        <v>3384065995</v>
      </c>
      <c r="D11" s="1"/>
    </row>
    <row r="12" spans="1:4" ht="21.75" customHeight="1">
      <c r="A12" s="21">
        <v>1</v>
      </c>
      <c r="B12" s="22" t="s">
        <v>26</v>
      </c>
      <c r="C12" s="25">
        <v>2213423309</v>
      </c>
      <c r="D12" s="1" t="s">
        <v>39</v>
      </c>
    </row>
    <row r="13" spans="1:4" ht="21.75" customHeight="1">
      <c r="A13" s="23">
        <v>2</v>
      </c>
      <c r="B13" s="24" t="s">
        <v>22</v>
      </c>
      <c r="C13" s="25">
        <v>136594000</v>
      </c>
      <c r="D13" s="1"/>
    </row>
    <row r="14" spans="1:4" ht="21.75" customHeight="1">
      <c r="A14" s="23">
        <v>3</v>
      </c>
      <c r="B14" s="24" t="s">
        <v>21</v>
      </c>
      <c r="C14" s="25">
        <v>296863012</v>
      </c>
      <c r="D14" s="1"/>
    </row>
    <row r="15" spans="1:4" ht="21.75" customHeight="1">
      <c r="A15" s="23">
        <v>4</v>
      </c>
      <c r="B15" s="24" t="s">
        <v>24</v>
      </c>
      <c r="C15" s="25">
        <v>466545030</v>
      </c>
      <c r="D15" s="1"/>
    </row>
    <row r="16" spans="1:4" ht="21.75" customHeight="1">
      <c r="A16" s="23">
        <v>5</v>
      </c>
      <c r="B16" s="24" t="s">
        <v>31</v>
      </c>
      <c r="C16" s="25">
        <v>11977296</v>
      </c>
      <c r="D16" s="1"/>
    </row>
    <row r="17" spans="1:4" ht="21.75" customHeight="1">
      <c r="A17" s="23">
        <v>6</v>
      </c>
      <c r="B17" s="24" t="s">
        <v>23</v>
      </c>
      <c r="C17" s="25">
        <v>49169952</v>
      </c>
      <c r="D17" s="1"/>
    </row>
    <row r="18" spans="1:4" ht="21.75" customHeight="1">
      <c r="A18" s="23">
        <v>7</v>
      </c>
      <c r="B18" s="24" t="s">
        <v>32</v>
      </c>
      <c r="C18" s="25">
        <v>38243296</v>
      </c>
      <c r="D18" s="1"/>
    </row>
    <row r="19" spans="1:4" ht="21.75" customHeight="1">
      <c r="A19" s="23">
        <v>8</v>
      </c>
      <c r="B19" s="24" t="s">
        <v>40</v>
      </c>
      <c r="C19" s="25">
        <v>8218000</v>
      </c>
      <c r="D19" s="1" t="s">
        <v>41</v>
      </c>
    </row>
    <row r="20" spans="1:4" ht="21.75" customHeight="1">
      <c r="A20" s="23">
        <v>9</v>
      </c>
      <c r="B20" s="24" t="s">
        <v>25</v>
      </c>
      <c r="C20" s="25">
        <v>23640000</v>
      </c>
      <c r="D20" s="7" t="s">
        <v>36</v>
      </c>
    </row>
    <row r="21" spans="1:4" ht="21.75" customHeight="1">
      <c r="A21" s="6">
        <v>10</v>
      </c>
      <c r="B21" s="7" t="s">
        <v>51</v>
      </c>
      <c r="C21" s="25">
        <f>C22+C23</f>
        <v>139392100</v>
      </c>
      <c r="D21" s="1" t="s">
        <v>35</v>
      </c>
    </row>
    <row r="22" spans="1:4" ht="21.75" customHeight="1">
      <c r="A22" s="6" t="s">
        <v>33</v>
      </c>
      <c r="B22" s="7" t="s">
        <v>94</v>
      </c>
      <c r="C22" s="11">
        <v>124452000</v>
      </c>
      <c r="D22" s="1"/>
    </row>
    <row r="23" spans="1:4" ht="21.75" customHeight="1">
      <c r="A23" s="6" t="s">
        <v>50</v>
      </c>
      <c r="B23" s="7" t="s">
        <v>93</v>
      </c>
      <c r="C23" s="11">
        <v>14940100</v>
      </c>
      <c r="D23" s="7"/>
    </row>
    <row r="24" spans="1:4" ht="21.75" customHeight="1">
      <c r="A24" s="19" t="s">
        <v>18</v>
      </c>
      <c r="B24" s="20" t="s">
        <v>19</v>
      </c>
      <c r="C24" s="31">
        <f>C25+C26</f>
        <v>1483512800</v>
      </c>
      <c r="D24" s="7"/>
    </row>
    <row r="25" spans="1:4" ht="21.75" customHeight="1">
      <c r="A25" s="6">
        <v>1</v>
      </c>
      <c r="B25" s="7" t="s">
        <v>34</v>
      </c>
      <c r="C25" s="11">
        <v>1134292800</v>
      </c>
      <c r="D25" s="7" t="s">
        <v>36</v>
      </c>
    </row>
    <row r="26" spans="1:4" ht="21.75" customHeight="1">
      <c r="A26" s="6">
        <v>2</v>
      </c>
      <c r="B26" s="7" t="s">
        <v>38</v>
      </c>
      <c r="C26" s="11">
        <v>349220000</v>
      </c>
      <c r="D26" s="7" t="s">
        <v>37</v>
      </c>
    </row>
    <row r="27" spans="1:6" ht="20.25" customHeight="1">
      <c r="A27" s="2" t="s">
        <v>7</v>
      </c>
      <c r="B27" s="17" t="s">
        <v>15</v>
      </c>
      <c r="C27" s="40">
        <f>C28+C46</f>
        <v>4865077844</v>
      </c>
      <c r="D27" s="1"/>
      <c r="F27" s="38">
        <f>C10-C27</f>
        <v>2500951</v>
      </c>
    </row>
    <row r="28" spans="1:4" ht="20.25" customHeight="1">
      <c r="A28" s="2" t="s">
        <v>4</v>
      </c>
      <c r="B28" s="3" t="s">
        <v>81</v>
      </c>
      <c r="C28" s="9">
        <f>C29+C33+C36+C37+C38+C39+C40+C41+C42+C43</f>
        <v>3381565045</v>
      </c>
      <c r="D28" s="15"/>
    </row>
    <row r="29" spans="1:4" ht="20.25" customHeight="1">
      <c r="A29" s="33">
        <v>1</v>
      </c>
      <c r="B29" s="30" t="s">
        <v>95</v>
      </c>
      <c r="C29" s="29">
        <f>SUM(C30:C32)</f>
        <v>2213423309</v>
      </c>
      <c r="D29" s="15">
        <f>C12-C29</f>
        <v>0</v>
      </c>
    </row>
    <row r="30" spans="1:4" ht="20.25" customHeight="1">
      <c r="A30" s="33"/>
      <c r="B30" s="22" t="s">
        <v>27</v>
      </c>
      <c r="C30" s="25">
        <v>2185365208</v>
      </c>
      <c r="D30" s="15"/>
    </row>
    <row r="31" spans="1:4" ht="20.25" customHeight="1">
      <c r="A31" s="33"/>
      <c r="B31" s="22" t="s">
        <v>87</v>
      </c>
      <c r="C31" s="25">
        <v>26400000</v>
      </c>
      <c r="D31" s="15"/>
    </row>
    <row r="32" spans="1:4" ht="20.25" customHeight="1">
      <c r="A32" s="33"/>
      <c r="B32" s="22" t="s">
        <v>88</v>
      </c>
      <c r="C32" s="25">
        <v>1658101</v>
      </c>
      <c r="D32" s="15"/>
    </row>
    <row r="33" spans="1:4" ht="20.25" customHeight="1">
      <c r="A33" s="34">
        <v>2</v>
      </c>
      <c r="B33" s="28" t="s">
        <v>28</v>
      </c>
      <c r="C33" s="29">
        <f>C34+C35</f>
        <v>136594000</v>
      </c>
      <c r="D33" s="15">
        <f>C13-C33</f>
        <v>0</v>
      </c>
    </row>
    <row r="34" spans="1:4" ht="20.25" customHeight="1">
      <c r="A34" s="2"/>
      <c r="B34" s="26" t="s">
        <v>29</v>
      </c>
      <c r="C34" s="25">
        <v>134944000</v>
      </c>
      <c r="D34" s="15"/>
    </row>
    <row r="35" spans="1:4" ht="20.25" customHeight="1">
      <c r="A35" s="2"/>
      <c r="B35" s="22" t="s">
        <v>30</v>
      </c>
      <c r="C35" s="25">
        <v>1650000</v>
      </c>
      <c r="D35" s="15"/>
    </row>
    <row r="36" spans="1:4" ht="20.25" customHeight="1">
      <c r="A36" s="33">
        <v>3</v>
      </c>
      <c r="B36" s="24" t="s">
        <v>42</v>
      </c>
      <c r="C36" s="25">
        <v>296863012</v>
      </c>
      <c r="D36" s="15"/>
    </row>
    <row r="37" spans="1:4" ht="20.25" customHeight="1">
      <c r="A37" s="33">
        <v>4</v>
      </c>
      <c r="B37" s="24" t="s">
        <v>43</v>
      </c>
      <c r="C37" s="25">
        <v>465048480</v>
      </c>
      <c r="D37" s="15"/>
    </row>
    <row r="38" spans="1:4" ht="20.25" customHeight="1">
      <c r="A38" s="33">
        <v>5</v>
      </c>
      <c r="B38" s="24" t="s">
        <v>44</v>
      </c>
      <c r="C38" s="25">
        <v>11977296</v>
      </c>
      <c r="D38" s="15"/>
    </row>
    <row r="39" spans="1:4" ht="20.25" customHeight="1">
      <c r="A39" s="33">
        <v>6</v>
      </c>
      <c r="B39" s="24" t="s">
        <v>45</v>
      </c>
      <c r="C39" s="25">
        <v>49169952</v>
      </c>
      <c r="D39" s="15"/>
    </row>
    <row r="40" spans="1:4" ht="20.25" customHeight="1">
      <c r="A40" s="33">
        <v>7</v>
      </c>
      <c r="B40" s="24" t="s">
        <v>46</v>
      </c>
      <c r="C40" s="25">
        <v>38243296</v>
      </c>
      <c r="D40" s="15"/>
    </row>
    <row r="41" spans="1:4" ht="20.25" customHeight="1">
      <c r="A41" s="33">
        <v>8</v>
      </c>
      <c r="B41" s="24" t="s">
        <v>47</v>
      </c>
      <c r="C41" s="25">
        <v>8218000</v>
      </c>
      <c r="D41" s="15"/>
    </row>
    <row r="42" spans="1:4" ht="20.25" customHeight="1">
      <c r="A42" s="33">
        <v>9</v>
      </c>
      <c r="B42" s="24" t="s">
        <v>48</v>
      </c>
      <c r="C42" s="25">
        <v>23640000</v>
      </c>
      <c r="D42" s="15"/>
    </row>
    <row r="43" spans="1:4" ht="20.25" customHeight="1">
      <c r="A43" s="33">
        <v>10</v>
      </c>
      <c r="B43" s="7" t="s">
        <v>49</v>
      </c>
      <c r="C43" s="9">
        <f>C44+C45</f>
        <v>138387700</v>
      </c>
      <c r="D43" s="15"/>
    </row>
    <row r="44" spans="1:4" ht="20.25" customHeight="1">
      <c r="A44" s="6" t="s">
        <v>33</v>
      </c>
      <c r="B44" s="26" t="s">
        <v>52</v>
      </c>
      <c r="C44" s="25">
        <v>102115700</v>
      </c>
      <c r="D44" s="15"/>
    </row>
    <row r="45" spans="1:4" ht="20.25" customHeight="1">
      <c r="A45" s="6" t="s">
        <v>50</v>
      </c>
      <c r="B45" s="26" t="s">
        <v>53</v>
      </c>
      <c r="C45" s="25">
        <v>36272000</v>
      </c>
      <c r="D45" s="15"/>
    </row>
    <row r="46" spans="1:4" ht="20.25" customHeight="1">
      <c r="A46" s="19" t="s">
        <v>18</v>
      </c>
      <c r="B46" s="20" t="s">
        <v>82</v>
      </c>
      <c r="C46" s="9">
        <f>C47+C57</f>
        <v>1483512799</v>
      </c>
      <c r="D46" s="15"/>
    </row>
    <row r="47" spans="1:4" ht="20.25" customHeight="1">
      <c r="A47" s="27">
        <v>1</v>
      </c>
      <c r="B47" s="32" t="s">
        <v>54</v>
      </c>
      <c r="C47" s="35">
        <f>SUM(C48:C56)</f>
        <v>1134292799</v>
      </c>
      <c r="D47" s="12"/>
    </row>
    <row r="48" spans="1:4" ht="20.25" customHeight="1">
      <c r="A48" s="33" t="s">
        <v>57</v>
      </c>
      <c r="B48" s="26" t="s">
        <v>65</v>
      </c>
      <c r="C48" s="36">
        <v>105004680</v>
      </c>
      <c r="D48" s="12"/>
    </row>
    <row r="49" spans="1:4" ht="20.25" customHeight="1">
      <c r="A49" s="33" t="s">
        <v>58</v>
      </c>
      <c r="B49" s="26" t="s">
        <v>8</v>
      </c>
      <c r="C49" s="36">
        <v>11273117</v>
      </c>
      <c r="D49" s="12"/>
    </row>
    <row r="50" spans="1:5" ht="20.25" customHeight="1">
      <c r="A50" s="33" t="s">
        <v>59</v>
      </c>
      <c r="B50" s="26" t="s">
        <v>84</v>
      </c>
      <c r="C50" s="36">
        <v>4197134</v>
      </c>
      <c r="D50" s="12"/>
      <c r="E50" s="38">
        <f>C49+C50</f>
        <v>15470251</v>
      </c>
    </row>
    <row r="51" spans="1:4" ht="20.25" customHeight="1">
      <c r="A51" s="33" t="s">
        <v>60</v>
      </c>
      <c r="B51" s="26" t="s">
        <v>66</v>
      </c>
      <c r="C51" s="36">
        <v>13075000</v>
      </c>
      <c r="D51" s="12"/>
    </row>
    <row r="52" spans="1:4" ht="20.25" customHeight="1">
      <c r="A52" s="33" t="s">
        <v>61</v>
      </c>
      <c r="B52" s="26" t="s">
        <v>92</v>
      </c>
      <c r="C52" s="36">
        <v>28765000</v>
      </c>
      <c r="D52" s="12"/>
    </row>
    <row r="53" spans="1:4" ht="20.25" customHeight="1">
      <c r="A53" s="33" t="s">
        <v>62</v>
      </c>
      <c r="B53" s="26" t="s">
        <v>89</v>
      </c>
      <c r="C53" s="36">
        <v>15275380</v>
      </c>
      <c r="D53" s="12"/>
    </row>
    <row r="54" spans="1:4" ht="20.25" customHeight="1">
      <c r="A54" s="33" t="s">
        <v>64</v>
      </c>
      <c r="B54" s="26" t="s">
        <v>55</v>
      </c>
      <c r="C54" s="36">
        <v>933555000</v>
      </c>
      <c r="D54" s="14"/>
    </row>
    <row r="55" spans="1:4" ht="20.25" customHeight="1">
      <c r="A55" s="33" t="s">
        <v>67</v>
      </c>
      <c r="B55" s="26" t="s">
        <v>56</v>
      </c>
      <c r="C55" s="36">
        <v>22686688</v>
      </c>
      <c r="D55" s="14"/>
    </row>
    <row r="56" spans="1:4" ht="20.25" customHeight="1">
      <c r="A56" s="33" t="s">
        <v>85</v>
      </c>
      <c r="B56" s="26" t="s">
        <v>63</v>
      </c>
      <c r="C56" s="36">
        <v>460800</v>
      </c>
      <c r="D56" s="14"/>
    </row>
    <row r="57" spans="1:4" ht="20.25" customHeight="1">
      <c r="A57" s="27">
        <v>2</v>
      </c>
      <c r="B57" s="32" t="s">
        <v>68</v>
      </c>
      <c r="C57" s="35">
        <f>SUM(C58:C66)</f>
        <v>349220000</v>
      </c>
      <c r="D57" s="14"/>
    </row>
    <row r="58" spans="1:4" ht="20.25" customHeight="1">
      <c r="A58" s="33" t="s">
        <v>69</v>
      </c>
      <c r="B58" s="26" t="s">
        <v>77</v>
      </c>
      <c r="C58" s="36">
        <v>40206300</v>
      </c>
      <c r="D58" s="14"/>
    </row>
    <row r="59" spans="1:4" ht="20.25" customHeight="1">
      <c r="A59" s="33" t="s">
        <v>70</v>
      </c>
      <c r="B59" s="26" t="s">
        <v>8</v>
      </c>
      <c r="C59" s="36">
        <v>4978574</v>
      </c>
      <c r="D59" s="14"/>
    </row>
    <row r="60" spans="1:4" ht="20.25" customHeight="1">
      <c r="A60" s="33" t="s">
        <v>71</v>
      </c>
      <c r="B60" s="26" t="s">
        <v>84</v>
      </c>
      <c r="C60" s="36">
        <v>4158930</v>
      </c>
      <c r="D60" s="14"/>
    </row>
    <row r="61" spans="1:4" ht="20.25" customHeight="1">
      <c r="A61" s="33" t="s">
        <v>72</v>
      </c>
      <c r="B61" s="26" t="s">
        <v>66</v>
      </c>
      <c r="C61" s="36">
        <v>5012500</v>
      </c>
      <c r="D61" s="14"/>
    </row>
    <row r="62" spans="1:4" ht="20.25" customHeight="1">
      <c r="A62" s="33" t="s">
        <v>73</v>
      </c>
      <c r="B62" s="26" t="s">
        <v>92</v>
      </c>
      <c r="C62" s="36">
        <v>16990000</v>
      </c>
      <c r="D62" s="14"/>
    </row>
    <row r="63" spans="1:4" ht="20.25" customHeight="1">
      <c r="A63" s="33" t="s">
        <v>74</v>
      </c>
      <c r="B63" s="26" t="s">
        <v>89</v>
      </c>
      <c r="C63" s="36">
        <v>7962852</v>
      </c>
      <c r="D63" s="14"/>
    </row>
    <row r="64" spans="1:4" ht="20.25" customHeight="1">
      <c r="A64" s="33" t="s">
        <v>75</v>
      </c>
      <c r="B64" s="26" t="s">
        <v>55</v>
      </c>
      <c r="C64" s="36">
        <v>262757500</v>
      </c>
      <c r="D64" s="14"/>
    </row>
    <row r="65" spans="1:4" ht="20.25" customHeight="1">
      <c r="A65" s="33" t="s">
        <v>76</v>
      </c>
      <c r="B65" s="26" t="s">
        <v>56</v>
      </c>
      <c r="C65" s="36">
        <v>6980544</v>
      </c>
      <c r="D65" s="14"/>
    </row>
    <row r="66" spans="1:4" ht="20.25" customHeight="1">
      <c r="A66" s="33" t="s">
        <v>86</v>
      </c>
      <c r="B66" s="26" t="s">
        <v>90</v>
      </c>
      <c r="C66" s="36">
        <v>172800</v>
      </c>
      <c r="D66" s="14"/>
    </row>
    <row r="67" spans="1:5" ht="20.25" customHeight="1">
      <c r="A67" s="18" t="s">
        <v>17</v>
      </c>
      <c r="B67" s="3" t="s">
        <v>91</v>
      </c>
      <c r="C67" s="9">
        <f>C68</f>
        <v>2500950</v>
      </c>
      <c r="D67" s="14"/>
      <c r="E67" s="38"/>
    </row>
    <row r="68" spans="1:4" ht="20.25" customHeight="1">
      <c r="A68" s="19" t="s">
        <v>4</v>
      </c>
      <c r="B68" s="20" t="s">
        <v>20</v>
      </c>
      <c r="C68" s="29">
        <f>C69+C70</f>
        <v>2500950</v>
      </c>
      <c r="D68" s="14"/>
    </row>
    <row r="69" spans="1:4" ht="20.25" customHeight="1">
      <c r="A69" s="6">
        <v>1</v>
      </c>
      <c r="B69" s="37" t="str">
        <f>B37</f>
        <v>Tiền quản lý trông trưa</v>
      </c>
      <c r="C69" s="16">
        <f>C15-C37</f>
        <v>1496550</v>
      </c>
      <c r="D69" s="14"/>
    </row>
    <row r="70" spans="1:4" ht="20.25" customHeight="1">
      <c r="A70" s="6">
        <v>2</v>
      </c>
      <c r="B70" s="7" t="s">
        <v>49</v>
      </c>
      <c r="C70" s="16">
        <f>C21-C43</f>
        <v>1004400</v>
      </c>
      <c r="D70" s="14"/>
    </row>
    <row r="71" spans="1:4" ht="20.25" customHeight="1">
      <c r="A71" s="13"/>
      <c r="B71" s="95" t="s">
        <v>79</v>
      </c>
      <c r="C71" s="95"/>
      <c r="D71" s="95"/>
    </row>
    <row r="72" spans="1:4" ht="20.25" customHeight="1">
      <c r="A72" s="39" t="s">
        <v>80</v>
      </c>
      <c r="B72" s="39"/>
      <c r="C72" s="39"/>
      <c r="D72" s="39"/>
    </row>
    <row r="73" ht="20.25" customHeight="1"/>
    <row r="74" ht="20.25" customHeight="1"/>
    <row r="75" ht="20.25" customHeight="1"/>
    <row r="76" spans="1:4" ht="20.25" customHeight="1">
      <c r="A76" s="86" t="s">
        <v>83</v>
      </c>
      <c r="B76" s="86"/>
      <c r="C76" s="86"/>
      <c r="D76" s="86"/>
    </row>
    <row r="77" ht="20.25" customHeight="1"/>
    <row r="78" ht="20.25" customHeight="1"/>
    <row r="79" ht="20.25" customHeight="1"/>
    <row r="80" ht="20.25" customHeight="1"/>
    <row r="81" ht="20.25" customHeight="1"/>
  </sheetData>
  <sheetProtection/>
  <mergeCells count="7">
    <mergeCell ref="C8:D8"/>
    <mergeCell ref="B71:D71"/>
    <mergeCell ref="A76:D76"/>
    <mergeCell ref="A1:D1"/>
    <mergeCell ref="A2:D2"/>
    <mergeCell ref="A6:D6"/>
    <mergeCell ref="A7:D7"/>
  </mergeCells>
  <printOptions/>
  <pageMargins left="0.3" right="0.26" top="0.25" bottom="0.38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Huyen</dc:creator>
  <cp:keywords/>
  <dc:description/>
  <cp:lastModifiedBy>ThienIT</cp:lastModifiedBy>
  <cp:lastPrinted>2019-10-01T07:41:34Z</cp:lastPrinted>
  <dcterms:created xsi:type="dcterms:W3CDTF">2014-04-02T08:22:48Z</dcterms:created>
  <dcterms:modified xsi:type="dcterms:W3CDTF">2020-09-21T14:55:25Z</dcterms:modified>
  <cp:category/>
  <cp:version/>
  <cp:contentType/>
  <cp:contentStatus/>
</cp:coreProperties>
</file>