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<sst xmlns="http://schemas.openxmlformats.org/spreadsheetml/2006/main" count="214" uniqueCount="129">
  <si>
    <t>Tr­êng tiÓu häc vµ THCS B·i Ch¸y 2</t>
  </si>
  <si>
    <t>Lo¹i quü</t>
  </si>
  <si>
    <t>PhÇn Thu</t>
  </si>
  <si>
    <t>PhÇn chi</t>
  </si>
  <si>
    <t>Tån quü</t>
  </si>
  <si>
    <t>Néi dung thu</t>
  </si>
  <si>
    <t>Sè tiÒn</t>
  </si>
  <si>
    <t>Néi dung chi</t>
  </si>
  <si>
    <t>Tån n¨m tr­íc</t>
  </si>
  <si>
    <t>Chi phô cÊp c¸n bé y tÕ quý 1/2016</t>
  </si>
  <si>
    <t>Céng</t>
  </si>
  <si>
    <t>GV</t>
  </si>
  <si>
    <t>QL</t>
  </si>
  <si>
    <t>Tæng thu c¶ n¨m</t>
  </si>
  <si>
    <t>Mua n­íc uèng phôc vô häc sinh</t>
  </si>
  <si>
    <t>Tr¶ tiÒn c«ng phôc vô n­íc uèng häc sinh</t>
  </si>
  <si>
    <t>Thu kú I</t>
  </si>
  <si>
    <t>Thu kú II</t>
  </si>
  <si>
    <t>Ng­êi lËp</t>
  </si>
  <si>
    <t>hiÖu tr­ëng</t>
  </si>
  <si>
    <t>Vò ThÞ Mü H¹nh</t>
  </si>
  <si>
    <t>§ç ThÞ Ngäc Lan</t>
  </si>
  <si>
    <t>Qua HS</t>
  </si>
  <si>
    <t>CM</t>
  </si>
  <si>
    <t>TH</t>
  </si>
  <si>
    <t>CN</t>
  </si>
  <si>
    <t>NK</t>
  </si>
  <si>
    <t>Th­ëng</t>
  </si>
  <si>
    <t>Tr­êng TH &amp; THCS B·I Ch¸y 2</t>
  </si>
  <si>
    <t>B¸o c¸o tæng hîp quü tin häc, häc buæi tiÓu häc, tiÕng anh</t>
  </si>
  <si>
    <t>N¨m häc 2012 - 2013</t>
  </si>
  <si>
    <t>Néi dông chi</t>
  </si>
  <si>
    <t>Quü Tin häc</t>
  </si>
  <si>
    <t>Chi l­¬ng gi¸o viªn d¹y</t>
  </si>
  <si>
    <t>Thu ký 2</t>
  </si>
  <si>
    <t>Chi c«ng t¸c qu¶n lý vµ hç trî thu</t>
  </si>
  <si>
    <t>Chi nép ®¬n vÞ ®Çu t­ phßng m¸y</t>
  </si>
  <si>
    <t>Chi hç trî b¶o vÖ, vÖ sinh</t>
  </si>
  <si>
    <t>Chi kh¸c phôc vô chuyªn m«n</t>
  </si>
  <si>
    <t>Häc buæi 2 tiÓu häc</t>
  </si>
  <si>
    <t>Chi tæ chøc c¸c ho¹t ®éng d¹y vµ häc</t>
  </si>
  <si>
    <t>Thu kú 2</t>
  </si>
  <si>
    <t>TiÕng anh VBBOX</t>
  </si>
  <si>
    <t>Chi nép vÒ trung t©m VPBOX</t>
  </si>
  <si>
    <t xml:space="preserve">Ngµy 30 th¸ng 9 n¨m 2013 </t>
  </si>
  <si>
    <t>Ngu­êi duyÖt</t>
  </si>
  <si>
    <t>TrÇn Hoµng YÕn</t>
  </si>
  <si>
    <t>BV,VS</t>
  </si>
  <si>
    <t>Nép</t>
  </si>
  <si>
    <t>kh¸c</t>
  </si>
  <si>
    <t xml:space="preserve"> C«ng khai  quyÕt to¸n c¸c kho¶n thu chi  n¨m häc 2017 - 2018</t>
  </si>
  <si>
    <t>STT</t>
  </si>
  <si>
    <t>Møc thu</t>
  </si>
  <si>
    <t>Häc phÝ THCS</t>
  </si>
  <si>
    <t>I</t>
  </si>
  <si>
    <t>C¸c kho¶n thu theo quy ®Þnh</t>
  </si>
  <si>
    <t>Møc thu: 60.000®/ häc sinh/ th¸ng</t>
  </si>
  <si>
    <t>Nép vµo Kho b¹c nhµ n­íc bæ sung kinh phÝ chi th­êng xuyªn n¨m 2017</t>
  </si>
  <si>
    <t>Nép vµo Kho b¹c nhµ n­íc bæ sung kinh phÝ chi th­êng xuyªn n¨m 2018</t>
  </si>
  <si>
    <t>BHYT häc sinh</t>
  </si>
  <si>
    <t>HS líp 1 thu theo quy ®Þnh cña BHXH tuú thuéc vµo th¸ng sinh cña häc sinh</t>
  </si>
  <si>
    <t>Häc sinh tõ líp 2 ®Õn líp 9: møc thu: 491.400®/ HS/ n¨m häc</t>
  </si>
  <si>
    <t>Thu khèi 1</t>
  </si>
  <si>
    <t>Thu khèi 2-&gt;9</t>
  </si>
  <si>
    <t>Nép c¬ quan BHXH mua thÎ BHYT häc sinh</t>
  </si>
  <si>
    <t>TiÒn ch¨m sãc søc khoÎ ban ®Çu do BHXH cÊp</t>
  </si>
  <si>
    <t xml:space="preserve">NhËn kinh phÝ ch¨m sãc søc kháe ban ®Çu n¨m 2017 </t>
  </si>
  <si>
    <t>Chi ch¨m sãc søc khoÎ häc snh vµ phßng chèng dÞch bÖnh (Mua thuèc vµ dông cô y tÕ, phun thuèc phßng dÞch bÖnh, ho¹t ®éng tuyªn truyÒn phßng bÖnh…)</t>
  </si>
  <si>
    <t>% BHYT trÝch l¹i theo quy ®Þnh cña BHXH</t>
  </si>
  <si>
    <t>C¸c kho¶n thu tho¶ thuËn vµ tù nguyÖn theo quyÕt ®Þnh 8104/2017/Q§-UBND TP H¹ Long</t>
  </si>
  <si>
    <t xml:space="preserve">Quü n­íc uèng </t>
  </si>
  <si>
    <t>Møc thu: TiÓu häc: 12.000®/häc sinh/Th¸ng. THCS 7.000®/häc sinh/ th¸ng</t>
  </si>
  <si>
    <t>II</t>
  </si>
  <si>
    <t>¡n b¸n tró ®èi víi häc sinh tiÓu häc</t>
  </si>
  <si>
    <t>Møc thu: 20.000®/ häc sinh/ ngµy</t>
  </si>
  <si>
    <t>Tr¶ tiÒn ®Æt c¬m suÊt ch häc sinh</t>
  </si>
  <si>
    <t>Møc thu: 4.696®ång/häc sinh/ngµy</t>
  </si>
  <si>
    <t>TiÒn ®iÖn häc sinh b¸n tró buæi tr­a</t>
  </si>
  <si>
    <t>Møc thu: 109®ång/häc sinh/ngµy</t>
  </si>
  <si>
    <t xml:space="preserve">Tr¶ tiÒn ®iÖn phôc vô häc sinh ¨n ngñ b¸n tró buæi tr­a </t>
  </si>
  <si>
    <t xml:space="preserve">C«ng t¸c vÖ sinh phôc vô b¸n tró </t>
  </si>
  <si>
    <t>Møc thu: 456®ång/häc sinh/ngµy</t>
  </si>
  <si>
    <t>TiÒn c«ng nh©n viªn vÖ sinh phôc vô häc sinh b¸n tró buæi tr­a</t>
  </si>
  <si>
    <t>Tr¶ tiÒn n­íc sinh ho¹t phôc vô häc sinh b¸n tró buæi tr­a</t>
  </si>
  <si>
    <t>TiÒn giÊy vÖ sinh phôc vô häc sinh b¸n tró</t>
  </si>
  <si>
    <t>Møc thu: 320®ång/häc sinh/ngµy</t>
  </si>
  <si>
    <t>Mua s¾m vËt dông tiªu hoa phôc vô häc sinh b¸n tró (V¨n phßng phÈm, xµ phßng, vim, n­íc tÈy vÖ sinh…)</t>
  </si>
  <si>
    <t>Tr¶ tiÒn c«ng qu¶n lý vµ tr«ng tr­a b¸n tró</t>
  </si>
  <si>
    <t>III</t>
  </si>
  <si>
    <t>Møc thu: 5.000®ång/häc sinh/tiÕt häc (350.000/®ång/ häc sinh/n¨m häc)</t>
  </si>
  <si>
    <t>Chi tr¶ gi¸o viªn d¹y tin</t>
  </si>
  <si>
    <t>Chi tiÒn ®iÖn, n­íc, vÖ sinh phôc vô häc sinh häc tin häc</t>
  </si>
  <si>
    <t>Chi khÊu hao phßng häc</t>
  </si>
  <si>
    <t>Nép thuÕ thu nhËp doanh nghiÖp</t>
  </si>
  <si>
    <t>Møc thu: 30.000®ång/häc sinh/tiÕt häc (840.000/®ång/ häc sinh/n¨m häc)</t>
  </si>
  <si>
    <t xml:space="preserve">TiÕng anh t¨ng c­êng: 28 tiÕt häc/ n¨m häc </t>
  </si>
  <si>
    <t>Chi tr¶ gi¸o viªn trî gi¶ng</t>
  </si>
  <si>
    <t>Chi c«ng t¸c qu¶n lý vµ tæ chøc häc tin häc</t>
  </si>
  <si>
    <t>Chi c«ng t¸c qu¶n lý vµ tæ chøc häc tiÕng anh</t>
  </si>
  <si>
    <t xml:space="preserve">Chi ho¹t ®éng chuyªn m«n </t>
  </si>
  <si>
    <t>Chi tr¶ c¬ së liªn kÕt theo hîp ®ång</t>
  </si>
  <si>
    <t>Chi tiÒn ®iÖn, n­íc, vÖ sinh phôc vô häc sinh häc tiÕng anh.</t>
  </si>
  <si>
    <t>Chi kh¸c: (v¨n phßng phÈm)</t>
  </si>
  <si>
    <t xml:space="preserve">Häc tin häc: 70 tiÕt/ n¨m häc </t>
  </si>
  <si>
    <t>Häc kü n¨ng sèng: 28 tiÕt/ n¨m häc</t>
  </si>
  <si>
    <t>Møc thu: 15.000®ång/häc sinh/tiÕt häc (420.000/®ång/ häc sinh/n¨m häc)</t>
  </si>
  <si>
    <t>Chi c«ng t¸c qu¶n lý vµ tæ chøc häc kü n¨ng sèng</t>
  </si>
  <si>
    <t>Chi tiÒn ®iÖn, n­íc, vÖ sinh phôc vô häc sinh häc kü n¨ng sèng</t>
  </si>
  <si>
    <t>Møc thu: 3.500®ång/häc sinh/tiÕt häc (245.000/®ång/ häc sinh/n¨m häc)</t>
  </si>
  <si>
    <t>TiÒn häc nghÒ phæ th«ng: 70 tiÕt/ n¨m häc</t>
  </si>
  <si>
    <t>Chi tr¶ gi¸o viªn d¹y nghÒ phæ th«ng</t>
  </si>
  <si>
    <t>PhÝ thi nghÒ phæ th«ng</t>
  </si>
  <si>
    <t>Tæng thu</t>
  </si>
  <si>
    <t>Chi v¨n phßng phÈm, trang trÝ kh¸nh tiÕt vµ n­íc uèng héi ®ång thi</t>
  </si>
  <si>
    <t>Chi c«ng t¸c tæ chøc thi vµ coi thi, chÊm thi</t>
  </si>
  <si>
    <t>Møc thu: 130.000®/ häc sinh/ kú thi</t>
  </si>
  <si>
    <t>Sæ liªn l¹c ®iÖn tö</t>
  </si>
  <si>
    <t>Møc thu: 120.000®/ häc sinh/ n¨m häc</t>
  </si>
  <si>
    <t>Thanh to¸n tiÒn tin nh¾n ®iÖn tö theo hîp ®ång</t>
  </si>
  <si>
    <t>Ngµy 25 th¸ng 6 n¨m 2018</t>
  </si>
  <si>
    <t>Mua dông cô phôc vô m­íc uèng häc sinh</t>
  </si>
  <si>
    <t>Kho¶n thu theo quyÕt ®Þnh 8332/Q§-UBND -  C¸c m«n häc dÞch vô</t>
  </si>
  <si>
    <t>Chi tiÒn ®iÖn, n­íc, vÖ sinh phôc vô häc sinh häc nghÒ phæ th«ng</t>
  </si>
  <si>
    <t>TiÒn qu¶n lý tr«ng tr­a b¸n tró</t>
  </si>
  <si>
    <t>VËt dông tiªu hao phôc vô häc sinh b¸n tró</t>
  </si>
  <si>
    <t>Chi ho¹t ®éng chuyªn m«n phôc vô häc sinh häc tin häc</t>
  </si>
  <si>
    <t xml:space="preserve">Thay thÕ söa ch÷a b¶o d­ìng m¸y tÝnh theo hîp ®ång </t>
  </si>
  <si>
    <t>Chi tr¶ l¹i häc sinh líp 9A2, 9A3 kh«ng xin th«i häc kü n¨ng sèng</t>
  </si>
  <si>
    <t>(§·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</si>
</sst>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4">
    <font>
      <sz val="12"/>
      <name val="Times New Roman"/>
      <family val="0"/>
    </font>
    <font>
      <u val="single"/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2"/>
      <name val=".VnTime"/>
      <family val="2"/>
    </font>
    <font>
      <sz val="12"/>
      <color indexed="8"/>
      <name val=".VnTime"/>
      <family val="2"/>
    </font>
    <font>
      <sz val="10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0"/>
    </font>
    <font>
      <b/>
      <sz val="12"/>
      <name val=".vntime"/>
      <family val="0"/>
    </font>
    <font>
      <i/>
      <sz val="12"/>
      <color indexed="8"/>
      <name val=".VnTime"/>
      <family val="2"/>
    </font>
    <font>
      <sz val="11"/>
      <name val=".VnTimeH"/>
      <family val="2"/>
    </font>
    <font>
      <b/>
      <sz val="11"/>
      <name val=".VnTimeH"/>
      <family val="2"/>
    </font>
    <font>
      <sz val="12"/>
      <name val=".VnTimeH"/>
      <family val="2"/>
    </font>
    <font>
      <b/>
      <i/>
      <sz val="12"/>
      <name val=".VnTime"/>
      <family val="2"/>
    </font>
    <font>
      <b/>
      <sz val="14"/>
      <name val=".VnTimeH"/>
      <family val="2"/>
    </font>
    <font>
      <b/>
      <i/>
      <sz val="14"/>
      <name val=".VnTime"/>
      <family val="2"/>
    </font>
    <font>
      <sz val="8"/>
      <name val="Times New Roman"/>
      <family val="0"/>
    </font>
    <font>
      <sz val="11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3" fontId="5" fillId="0" borderId="12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12" xfId="0" applyNumberFormat="1" applyBorder="1" applyAlignment="1">
      <alignment vertical="center" wrapText="1"/>
    </xf>
    <xf numFmtId="3" fontId="7" fillId="0" borderId="12" xfId="0" applyNumberFormat="1" applyFont="1" applyBorder="1" applyAlignment="1">
      <alignment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3" fontId="3" fillId="0" borderId="11" xfId="0" applyNumberFormat="1" applyFont="1" applyBorder="1" applyAlignment="1">
      <alignment/>
    </xf>
    <xf numFmtId="3" fontId="5" fillId="0" borderId="23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left" vertical="center" wrapText="1"/>
    </xf>
    <xf numFmtId="3" fontId="6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vertical="center" wrapText="1"/>
    </xf>
    <xf numFmtId="3" fontId="9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left" vertical="center" wrapText="1"/>
    </xf>
    <xf numFmtId="3" fontId="9" fillId="0" borderId="24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24" xfId="0" applyNumberFormat="1" applyBorder="1" applyAlignment="1">
      <alignment vertical="center" wrapText="1"/>
    </xf>
    <xf numFmtId="3" fontId="3" fillId="0" borderId="24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 horizontal="center" vertical="center" wrapText="1"/>
    </xf>
    <xf numFmtId="3" fontId="5" fillId="0" borderId="24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28" xfId="0" applyNumberFormat="1" applyFont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left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 wrapText="1"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5" fillId="0" borderId="20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9" fillId="0" borderId="2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left" vertical="center" wrapText="1"/>
    </xf>
    <xf numFmtId="3" fontId="6" fillId="0" borderId="32" xfId="0" applyNumberFormat="1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PageLayoutView="0" workbookViewId="0" topLeftCell="A43">
      <selection activeCell="E83" sqref="E83"/>
    </sheetView>
  </sheetViews>
  <sheetFormatPr defaultColWidth="9.00390625" defaultRowHeight="15.75"/>
  <cols>
    <col min="1" max="1" width="9.00390625" style="2" customWidth="1"/>
    <col min="2" max="2" width="10.625" style="2" customWidth="1"/>
    <col min="3" max="3" width="18.125" style="2" customWidth="1"/>
    <col min="4" max="4" width="10.375" style="2" customWidth="1"/>
    <col min="5" max="5" width="14.375" style="31" customWidth="1"/>
    <col min="6" max="6" width="39.75390625" style="32" customWidth="1"/>
    <col min="7" max="7" width="13.75390625" style="3" customWidth="1"/>
    <col min="8" max="8" width="10.625" style="3" customWidth="1"/>
    <col min="9" max="16384" width="9.00390625" style="2" customWidth="1"/>
  </cols>
  <sheetData>
    <row r="1" spans="1:6" ht="26.25" customHeight="1">
      <c r="A1" s="103" t="s">
        <v>0</v>
      </c>
      <c r="B1" s="103"/>
      <c r="C1" s="103"/>
      <c r="D1" s="103"/>
      <c r="E1" s="103"/>
      <c r="F1" s="89"/>
    </row>
    <row r="2" spans="1:8" ht="27.75" customHeight="1">
      <c r="A2" s="104" t="s">
        <v>50</v>
      </c>
      <c r="B2" s="104"/>
      <c r="C2" s="104"/>
      <c r="D2" s="104"/>
      <c r="E2" s="104"/>
      <c r="F2" s="104"/>
      <c r="G2" s="104"/>
      <c r="H2" s="104"/>
    </row>
    <row r="3" spans="2:8" ht="15" customHeight="1">
      <c r="B3" s="171"/>
      <c r="C3" s="171"/>
      <c r="D3" s="171"/>
      <c r="E3" s="171"/>
      <c r="F3" s="171"/>
      <c r="G3" s="171"/>
      <c r="H3" s="171"/>
    </row>
    <row r="4" spans="1:8" s="4" customFormat="1" ht="27" customHeight="1">
      <c r="A4" s="128" t="s">
        <v>51</v>
      </c>
      <c r="B4" s="128" t="s">
        <v>1</v>
      </c>
      <c r="C4" s="129" t="s">
        <v>2</v>
      </c>
      <c r="D4" s="129"/>
      <c r="E4" s="129"/>
      <c r="F4" s="129" t="s">
        <v>3</v>
      </c>
      <c r="G4" s="129"/>
      <c r="H4" s="128" t="s">
        <v>4</v>
      </c>
    </row>
    <row r="5" spans="1:8" s="4" customFormat="1" ht="27" customHeight="1">
      <c r="A5" s="128"/>
      <c r="B5" s="128"/>
      <c r="C5" s="6" t="s">
        <v>52</v>
      </c>
      <c r="D5" s="6" t="s">
        <v>5</v>
      </c>
      <c r="E5" s="7" t="s">
        <v>6</v>
      </c>
      <c r="F5" s="6" t="s">
        <v>7</v>
      </c>
      <c r="G5" s="7" t="s">
        <v>6</v>
      </c>
      <c r="H5" s="128"/>
    </row>
    <row r="6" spans="1:8" s="4" customFormat="1" ht="29.25" customHeight="1">
      <c r="A6" s="95" t="s">
        <v>54</v>
      </c>
      <c r="B6" s="166" t="s">
        <v>55</v>
      </c>
      <c r="C6" s="167"/>
      <c r="D6" s="167"/>
      <c r="E6" s="167"/>
      <c r="F6" s="167"/>
      <c r="G6" s="167"/>
      <c r="H6" s="168"/>
    </row>
    <row r="7" spans="1:8" s="9" customFormat="1" ht="35.25" customHeight="1">
      <c r="A7" s="112">
        <v>1</v>
      </c>
      <c r="B7" s="112" t="s">
        <v>53</v>
      </c>
      <c r="C7" s="112" t="s">
        <v>56</v>
      </c>
      <c r="D7" s="64" t="s">
        <v>16</v>
      </c>
      <c r="E7" s="61">
        <v>113340000</v>
      </c>
      <c r="F7" s="65" t="s">
        <v>57</v>
      </c>
      <c r="G7" s="66">
        <f>E7</f>
        <v>113340000</v>
      </c>
      <c r="H7" s="109">
        <v>0</v>
      </c>
    </row>
    <row r="8" spans="1:8" s="9" customFormat="1" ht="35.25" customHeight="1">
      <c r="A8" s="113"/>
      <c r="B8" s="113"/>
      <c r="C8" s="113"/>
      <c r="D8" s="69" t="s">
        <v>17</v>
      </c>
      <c r="E8" s="62">
        <v>117060000</v>
      </c>
      <c r="F8" s="70" t="s">
        <v>58</v>
      </c>
      <c r="G8" s="71">
        <f>E8</f>
        <v>117060000</v>
      </c>
      <c r="H8" s="110"/>
    </row>
    <row r="9" spans="1:8" s="9" customFormat="1" ht="35.25" customHeight="1">
      <c r="A9" s="114"/>
      <c r="B9" s="114"/>
      <c r="C9" s="114"/>
      <c r="D9" s="73" t="s">
        <v>10</v>
      </c>
      <c r="E9" s="74">
        <f>SUM(E7:E8)</f>
        <v>230400000</v>
      </c>
      <c r="F9" s="75" t="s">
        <v>10</v>
      </c>
      <c r="G9" s="76">
        <f>SUM(G7:G8)</f>
        <v>230400000</v>
      </c>
      <c r="H9" s="111"/>
    </row>
    <row r="10" spans="1:8" s="9" customFormat="1" ht="62.25" customHeight="1">
      <c r="A10" s="112">
        <v>2</v>
      </c>
      <c r="B10" s="112" t="s">
        <v>59</v>
      </c>
      <c r="C10" s="63" t="s">
        <v>60</v>
      </c>
      <c r="D10" s="63" t="s">
        <v>62</v>
      </c>
      <c r="E10" s="61">
        <v>18309650</v>
      </c>
      <c r="F10" s="65" t="s">
        <v>64</v>
      </c>
      <c r="G10" s="66">
        <f>E10</f>
        <v>18309650</v>
      </c>
      <c r="H10" s="109">
        <v>0</v>
      </c>
    </row>
    <row r="11" spans="1:8" s="9" customFormat="1" ht="61.5" customHeight="1">
      <c r="A11" s="113"/>
      <c r="B11" s="113"/>
      <c r="C11" s="68" t="s">
        <v>61</v>
      </c>
      <c r="D11" s="77" t="s">
        <v>63</v>
      </c>
      <c r="E11" s="62">
        <v>624569400</v>
      </c>
      <c r="F11" s="70" t="s">
        <v>64</v>
      </c>
      <c r="G11" s="71">
        <f>E11</f>
        <v>624569400</v>
      </c>
      <c r="H11" s="110"/>
    </row>
    <row r="12" spans="1:8" s="9" customFormat="1" ht="29.25" customHeight="1">
      <c r="A12" s="114"/>
      <c r="B12" s="114"/>
      <c r="C12" s="72"/>
      <c r="D12" s="78" t="s">
        <v>10</v>
      </c>
      <c r="E12" s="74">
        <f>SUM(E10:E11)</f>
        <v>642879050</v>
      </c>
      <c r="F12" s="75" t="s">
        <v>10</v>
      </c>
      <c r="G12" s="76">
        <f>SUM(G10:G11)</f>
        <v>642879050</v>
      </c>
      <c r="H12" s="111"/>
    </row>
    <row r="13" spans="1:8" s="9" customFormat="1" ht="36.75" customHeight="1">
      <c r="A13" s="112">
        <v>3</v>
      </c>
      <c r="B13" s="112" t="s">
        <v>65</v>
      </c>
      <c r="C13" s="112" t="s">
        <v>68</v>
      </c>
      <c r="D13" s="79" t="s">
        <v>8</v>
      </c>
      <c r="E13" s="61">
        <v>203384</v>
      </c>
      <c r="F13" s="65" t="s">
        <v>9</v>
      </c>
      <c r="G13" s="66">
        <v>7851560</v>
      </c>
      <c r="H13" s="109">
        <f>E15-G15</f>
        <v>10179962</v>
      </c>
    </row>
    <row r="14" spans="1:8" s="9" customFormat="1" ht="81.75" customHeight="1">
      <c r="A14" s="113"/>
      <c r="B14" s="113"/>
      <c r="C14" s="113"/>
      <c r="D14" s="80" t="s">
        <v>66</v>
      </c>
      <c r="E14" s="62">
        <v>59581367</v>
      </c>
      <c r="F14" s="70" t="s">
        <v>67</v>
      </c>
      <c r="G14" s="71">
        <v>41753229</v>
      </c>
      <c r="H14" s="110"/>
    </row>
    <row r="15" spans="1:8" s="9" customFormat="1" ht="31.5" customHeight="1">
      <c r="A15" s="114"/>
      <c r="B15" s="114"/>
      <c r="C15" s="114"/>
      <c r="D15" s="78" t="s">
        <v>10</v>
      </c>
      <c r="E15" s="74">
        <f>SUM(E13:E14)</f>
        <v>59784751</v>
      </c>
      <c r="F15" s="75" t="s">
        <v>10</v>
      </c>
      <c r="G15" s="76">
        <f>SUM(G13:G14)</f>
        <v>49604789</v>
      </c>
      <c r="H15" s="111"/>
    </row>
    <row r="16" spans="1:8" s="4" customFormat="1" ht="29.25" customHeight="1">
      <c r="A16" s="95" t="s">
        <v>72</v>
      </c>
      <c r="B16" s="132" t="s">
        <v>69</v>
      </c>
      <c r="C16" s="133"/>
      <c r="D16" s="133"/>
      <c r="E16" s="133"/>
      <c r="F16" s="133"/>
      <c r="G16" s="133"/>
      <c r="H16" s="134"/>
    </row>
    <row r="17" spans="1:8" s="21" customFormat="1" ht="26.25" customHeight="1">
      <c r="A17" s="135">
        <v>1</v>
      </c>
      <c r="B17" s="135" t="s">
        <v>70</v>
      </c>
      <c r="C17" s="112" t="s">
        <v>71</v>
      </c>
      <c r="D17" s="81" t="s">
        <v>13</v>
      </c>
      <c r="E17" s="82">
        <v>59000</v>
      </c>
      <c r="F17" s="82" t="s">
        <v>120</v>
      </c>
      <c r="G17" s="83">
        <v>1260000</v>
      </c>
      <c r="H17" s="158">
        <f>E20-G20</f>
        <v>803000</v>
      </c>
    </row>
    <row r="18" spans="1:8" s="21" customFormat="1" ht="26.25" customHeight="1">
      <c r="A18" s="136"/>
      <c r="B18" s="136"/>
      <c r="C18" s="113"/>
      <c r="D18" s="84" t="s">
        <v>16</v>
      </c>
      <c r="E18" s="62">
        <v>46402000</v>
      </c>
      <c r="F18" s="85" t="s">
        <v>14</v>
      </c>
      <c r="G18" s="86">
        <v>99975000</v>
      </c>
      <c r="H18" s="159"/>
    </row>
    <row r="19" spans="1:8" s="21" customFormat="1" ht="26.25" customHeight="1">
      <c r="A19" s="136"/>
      <c r="B19" s="136"/>
      <c r="C19" s="113"/>
      <c r="D19" s="69" t="s">
        <v>17</v>
      </c>
      <c r="E19" s="62">
        <v>73577000</v>
      </c>
      <c r="F19" s="85" t="s">
        <v>15</v>
      </c>
      <c r="G19" s="86">
        <v>18000000</v>
      </c>
      <c r="H19" s="159"/>
    </row>
    <row r="20" spans="1:8" s="9" customFormat="1" ht="26.25" customHeight="1">
      <c r="A20" s="137"/>
      <c r="B20" s="137"/>
      <c r="C20" s="114"/>
      <c r="D20" s="87" t="s">
        <v>10</v>
      </c>
      <c r="E20" s="74">
        <f>SUM(E17:E19)</f>
        <v>120038000</v>
      </c>
      <c r="F20" s="88" t="s">
        <v>10</v>
      </c>
      <c r="G20" s="76">
        <f>SUM(G17:G19)</f>
        <v>119235000</v>
      </c>
      <c r="H20" s="160"/>
    </row>
    <row r="21" spans="1:8" s="27" customFormat="1" ht="26.25" customHeight="1">
      <c r="A21" s="112">
        <v>2</v>
      </c>
      <c r="B21" s="112" t="s">
        <v>73</v>
      </c>
      <c r="C21" s="112" t="s">
        <v>74</v>
      </c>
      <c r="D21" s="63" t="s">
        <v>8</v>
      </c>
      <c r="E21" s="61">
        <v>10800</v>
      </c>
      <c r="F21" s="107" t="s">
        <v>75</v>
      </c>
      <c r="G21" s="109">
        <f>E22</f>
        <v>883700000</v>
      </c>
      <c r="H21" s="109">
        <v>0</v>
      </c>
    </row>
    <row r="22" spans="1:8" s="21" customFormat="1" ht="26.25" customHeight="1">
      <c r="A22" s="113"/>
      <c r="B22" s="113"/>
      <c r="C22" s="113"/>
      <c r="D22" s="84" t="s">
        <v>16</v>
      </c>
      <c r="E22" s="62">
        <v>883700000</v>
      </c>
      <c r="F22" s="162"/>
      <c r="G22" s="110"/>
      <c r="H22" s="110"/>
    </row>
    <row r="23" spans="1:8" s="21" customFormat="1" ht="26.25" customHeight="1">
      <c r="A23" s="113"/>
      <c r="B23" s="113"/>
      <c r="C23" s="113"/>
      <c r="D23" s="69" t="s">
        <v>17</v>
      </c>
      <c r="E23" s="62">
        <v>948926000</v>
      </c>
      <c r="F23" s="70" t="str">
        <f>F21</f>
        <v>Tr¶ tiÒn ®Æt c¬m suÊt ch häc sinh</v>
      </c>
      <c r="G23" s="86">
        <f>E23+E21</f>
        <v>948936800</v>
      </c>
      <c r="H23" s="110"/>
    </row>
    <row r="24" spans="1:8" s="9" customFormat="1" ht="26.25" customHeight="1">
      <c r="A24" s="114"/>
      <c r="B24" s="114"/>
      <c r="C24" s="114"/>
      <c r="D24" s="78" t="s">
        <v>10</v>
      </c>
      <c r="E24" s="74">
        <f>SUM(E21:E23)</f>
        <v>1832636800</v>
      </c>
      <c r="F24" s="75" t="s">
        <v>10</v>
      </c>
      <c r="G24" s="76">
        <f>SUM(G21:G23)</f>
        <v>1832636800</v>
      </c>
      <c r="H24" s="111"/>
    </row>
    <row r="25" spans="1:8" s="27" customFormat="1" ht="26.25" customHeight="1">
      <c r="A25" s="112">
        <v>3</v>
      </c>
      <c r="B25" s="112" t="s">
        <v>123</v>
      </c>
      <c r="C25" s="112" t="s">
        <v>76</v>
      </c>
      <c r="D25" s="63" t="s">
        <v>8</v>
      </c>
      <c r="E25" s="61">
        <v>2870000</v>
      </c>
      <c r="F25" s="107" t="s">
        <v>87</v>
      </c>
      <c r="G25" s="112">
        <v>419775609</v>
      </c>
      <c r="H25" s="163">
        <f>E28-G28</f>
        <v>4325591</v>
      </c>
    </row>
    <row r="26" spans="1:8" s="21" customFormat="1" ht="26.25" customHeight="1">
      <c r="A26" s="113"/>
      <c r="B26" s="113"/>
      <c r="C26" s="113"/>
      <c r="D26" s="84" t="s">
        <v>16</v>
      </c>
      <c r="E26" s="62">
        <v>221409060</v>
      </c>
      <c r="F26" s="161"/>
      <c r="G26" s="113"/>
      <c r="H26" s="164"/>
    </row>
    <row r="27" spans="1:8" s="21" customFormat="1" ht="26.25" customHeight="1">
      <c r="A27" s="113"/>
      <c r="B27" s="113"/>
      <c r="C27" s="113"/>
      <c r="D27" s="69" t="s">
        <v>17</v>
      </c>
      <c r="E27" s="62">
        <v>199822140</v>
      </c>
      <c r="F27" s="162"/>
      <c r="G27" s="113"/>
      <c r="H27" s="164"/>
    </row>
    <row r="28" spans="1:8" s="9" customFormat="1" ht="26.25" customHeight="1">
      <c r="A28" s="114"/>
      <c r="B28" s="114"/>
      <c r="C28" s="114"/>
      <c r="D28" s="78" t="s">
        <v>10</v>
      </c>
      <c r="E28" s="74">
        <f>SUM(E25:E27)</f>
        <v>424101200</v>
      </c>
      <c r="F28" s="75" t="s">
        <v>10</v>
      </c>
      <c r="G28" s="76">
        <f>G25</f>
        <v>419775609</v>
      </c>
      <c r="H28" s="165"/>
    </row>
    <row r="29" spans="1:8" s="21" customFormat="1" ht="26.25" customHeight="1">
      <c r="A29" s="112">
        <v>4</v>
      </c>
      <c r="B29" s="112" t="s">
        <v>77</v>
      </c>
      <c r="C29" s="112" t="s">
        <v>78</v>
      </c>
      <c r="D29" s="64" t="s">
        <v>16</v>
      </c>
      <c r="E29" s="61">
        <v>5355092</v>
      </c>
      <c r="F29" s="64" t="s">
        <v>79</v>
      </c>
      <c r="G29" s="67">
        <v>5355092</v>
      </c>
      <c r="H29" s="109">
        <v>0</v>
      </c>
    </row>
    <row r="30" spans="1:8" s="21" customFormat="1" ht="26.25" customHeight="1">
      <c r="A30" s="113"/>
      <c r="B30" s="113"/>
      <c r="C30" s="113"/>
      <c r="D30" s="69" t="s">
        <v>17</v>
      </c>
      <c r="E30" s="62">
        <v>4493000</v>
      </c>
      <c r="F30" s="84" t="s">
        <v>79</v>
      </c>
      <c r="G30" s="86">
        <v>4493000</v>
      </c>
      <c r="H30" s="110"/>
    </row>
    <row r="31" spans="1:8" s="9" customFormat="1" ht="26.25" customHeight="1">
      <c r="A31" s="114"/>
      <c r="B31" s="114"/>
      <c r="C31" s="114"/>
      <c r="D31" s="78" t="s">
        <v>10</v>
      </c>
      <c r="E31" s="74">
        <f>SUM(E29:E30)</f>
        <v>9848092</v>
      </c>
      <c r="F31" s="75" t="s">
        <v>10</v>
      </c>
      <c r="G31" s="76">
        <f>SUM(G29:G30)</f>
        <v>9848092</v>
      </c>
      <c r="H31" s="111"/>
    </row>
    <row r="32" spans="1:8" s="21" customFormat="1" ht="26.25" customHeight="1">
      <c r="A32" s="112">
        <v>5</v>
      </c>
      <c r="B32" s="112" t="s">
        <v>80</v>
      </c>
      <c r="C32" s="112" t="s">
        <v>81</v>
      </c>
      <c r="D32" s="64" t="s">
        <v>16</v>
      </c>
      <c r="E32" s="61">
        <v>18969600</v>
      </c>
      <c r="F32" s="64" t="s">
        <v>82</v>
      </c>
      <c r="G32" s="67">
        <v>20992300</v>
      </c>
      <c r="H32" s="109">
        <v>0</v>
      </c>
    </row>
    <row r="33" spans="1:8" s="21" customFormat="1" ht="26.25" customHeight="1">
      <c r="A33" s="113"/>
      <c r="B33" s="113"/>
      <c r="C33" s="113"/>
      <c r="D33" s="69" t="s">
        <v>17</v>
      </c>
      <c r="E33" s="62">
        <v>22219760</v>
      </c>
      <c r="F33" s="84" t="s">
        <v>83</v>
      </c>
      <c r="G33" s="86">
        <v>7344660</v>
      </c>
      <c r="H33" s="110"/>
    </row>
    <row r="34" spans="1:8" s="21" customFormat="1" ht="26.25" customHeight="1">
      <c r="A34" s="113"/>
      <c r="B34" s="113"/>
      <c r="C34" s="113"/>
      <c r="D34" s="69"/>
      <c r="E34" s="62"/>
      <c r="F34" s="84" t="s">
        <v>84</v>
      </c>
      <c r="G34" s="86">
        <v>12852400</v>
      </c>
      <c r="H34" s="110"/>
    </row>
    <row r="35" spans="1:8" s="9" customFormat="1" ht="26.25" customHeight="1">
      <c r="A35" s="114"/>
      <c r="B35" s="114"/>
      <c r="C35" s="114"/>
      <c r="D35" s="78" t="s">
        <v>10</v>
      </c>
      <c r="E35" s="74">
        <f>SUM(E32:E34)</f>
        <v>41189360</v>
      </c>
      <c r="F35" s="75" t="s">
        <v>10</v>
      </c>
      <c r="G35" s="76">
        <f>SUM(G32:G34)</f>
        <v>41189360</v>
      </c>
      <c r="H35" s="111"/>
    </row>
    <row r="36" spans="1:8" s="21" customFormat="1" ht="31.5" customHeight="1">
      <c r="A36" s="99">
        <v>6</v>
      </c>
      <c r="B36" s="99" t="s">
        <v>124</v>
      </c>
      <c r="C36" s="101" t="s">
        <v>85</v>
      </c>
      <c r="D36" s="24" t="s">
        <v>16</v>
      </c>
      <c r="E36" s="22">
        <v>13312000</v>
      </c>
      <c r="F36" s="107" t="s">
        <v>86</v>
      </c>
      <c r="G36" s="50">
        <v>13312000</v>
      </c>
      <c r="H36" s="105">
        <v>0</v>
      </c>
    </row>
    <row r="37" spans="1:8" s="21" customFormat="1" ht="31.5" customHeight="1">
      <c r="A37" s="99"/>
      <c r="B37" s="99"/>
      <c r="C37" s="101"/>
      <c r="D37" s="48" t="s">
        <v>17</v>
      </c>
      <c r="E37" s="23">
        <v>14049100</v>
      </c>
      <c r="F37" s="108"/>
      <c r="G37" s="58">
        <v>14049100</v>
      </c>
      <c r="H37" s="105"/>
    </row>
    <row r="38" spans="1:8" s="9" customFormat="1" ht="31.5" customHeight="1">
      <c r="A38" s="100"/>
      <c r="B38" s="100"/>
      <c r="C38" s="102"/>
      <c r="D38" s="10" t="s">
        <v>10</v>
      </c>
      <c r="E38" s="26">
        <f>SUM(E36:E37)</f>
        <v>27361100</v>
      </c>
      <c r="F38" s="11" t="s">
        <v>10</v>
      </c>
      <c r="G38" s="51">
        <f>SUM(G36:G37)</f>
        <v>27361100</v>
      </c>
      <c r="H38" s="106"/>
    </row>
    <row r="39" spans="1:8" s="21" customFormat="1" ht="31.5" customHeight="1">
      <c r="A39" s="99">
        <v>7</v>
      </c>
      <c r="B39" s="99" t="s">
        <v>116</v>
      </c>
      <c r="C39" s="101" t="s">
        <v>117</v>
      </c>
      <c r="D39" s="24" t="s">
        <v>16</v>
      </c>
      <c r="E39" s="22">
        <v>45060000</v>
      </c>
      <c r="F39" s="107" t="s">
        <v>118</v>
      </c>
      <c r="G39" s="123">
        <v>153938000</v>
      </c>
      <c r="H39" s="105">
        <v>0</v>
      </c>
    </row>
    <row r="40" spans="1:8" s="21" customFormat="1" ht="31.5" customHeight="1">
      <c r="A40" s="99"/>
      <c r="B40" s="99"/>
      <c r="C40" s="101"/>
      <c r="D40" s="48" t="s">
        <v>17</v>
      </c>
      <c r="E40" s="23">
        <v>108878000</v>
      </c>
      <c r="F40" s="169"/>
      <c r="G40" s="170"/>
      <c r="H40" s="105"/>
    </row>
    <row r="41" spans="1:8" s="9" customFormat="1" ht="31.5" customHeight="1">
      <c r="A41" s="100"/>
      <c r="B41" s="100"/>
      <c r="C41" s="102"/>
      <c r="D41" s="10" t="s">
        <v>10</v>
      </c>
      <c r="E41" s="26">
        <f>SUM(E39:E40)</f>
        <v>153938000</v>
      </c>
      <c r="F41" s="11" t="s">
        <v>10</v>
      </c>
      <c r="G41" s="51">
        <f>SUM(G39:G40)</f>
        <v>153938000</v>
      </c>
      <c r="H41" s="106"/>
    </row>
    <row r="42" spans="1:8" s="94" customFormat="1" ht="39" customHeight="1">
      <c r="A42" s="95" t="s">
        <v>88</v>
      </c>
      <c r="B42" s="166" t="s">
        <v>121</v>
      </c>
      <c r="C42" s="167"/>
      <c r="D42" s="167"/>
      <c r="E42" s="167"/>
      <c r="F42" s="167"/>
      <c r="G42" s="167"/>
      <c r="H42" s="168"/>
    </row>
    <row r="43" spans="1:8" s="9" customFormat="1" ht="36.75" customHeight="1">
      <c r="A43" s="112">
        <v>1</v>
      </c>
      <c r="B43" s="112" t="s">
        <v>103</v>
      </c>
      <c r="C43" s="112" t="s">
        <v>89</v>
      </c>
      <c r="D43" s="79" t="s">
        <v>8</v>
      </c>
      <c r="E43" s="61">
        <v>1212902</v>
      </c>
      <c r="F43" s="64" t="s">
        <v>90</v>
      </c>
      <c r="G43" s="66">
        <v>63905263</v>
      </c>
      <c r="H43" s="109">
        <f>E50-G50</f>
        <v>848439</v>
      </c>
    </row>
    <row r="44" spans="1:8" s="9" customFormat="1" ht="36.75" customHeight="1">
      <c r="A44" s="113"/>
      <c r="B44" s="113"/>
      <c r="C44" s="113"/>
      <c r="D44" s="84" t="s">
        <v>16</v>
      </c>
      <c r="E44" s="62">
        <v>125040000</v>
      </c>
      <c r="F44" s="84" t="s">
        <v>97</v>
      </c>
      <c r="G44" s="71">
        <v>70761600</v>
      </c>
      <c r="H44" s="110"/>
    </row>
    <row r="45" spans="1:8" s="9" customFormat="1" ht="36.75" customHeight="1">
      <c r="A45" s="113"/>
      <c r="B45" s="113"/>
      <c r="C45" s="113"/>
      <c r="D45" s="69" t="s">
        <v>17</v>
      </c>
      <c r="E45" s="62">
        <v>189960000</v>
      </c>
      <c r="F45" s="84" t="s">
        <v>91</v>
      </c>
      <c r="G45" s="71">
        <v>69120000</v>
      </c>
      <c r="H45" s="110"/>
    </row>
    <row r="46" spans="1:8" s="9" customFormat="1" ht="36.75" customHeight="1">
      <c r="A46" s="113"/>
      <c r="B46" s="113"/>
      <c r="C46" s="113"/>
      <c r="D46" s="90"/>
      <c r="E46" s="91"/>
      <c r="F46" s="84" t="s">
        <v>92</v>
      </c>
      <c r="G46" s="71">
        <v>7900000</v>
      </c>
      <c r="H46" s="110"/>
    </row>
    <row r="47" spans="1:8" s="9" customFormat="1" ht="36.75" customHeight="1">
      <c r="A47" s="113"/>
      <c r="B47" s="113"/>
      <c r="C47" s="113"/>
      <c r="D47" s="92"/>
      <c r="E47" s="91"/>
      <c r="F47" s="84" t="s">
        <v>125</v>
      </c>
      <c r="G47" s="71">
        <v>15120000</v>
      </c>
      <c r="H47" s="110"/>
    </row>
    <row r="48" spans="1:8" s="9" customFormat="1" ht="36.75" customHeight="1">
      <c r="A48" s="113"/>
      <c r="B48" s="113"/>
      <c r="C48" s="113"/>
      <c r="D48" s="92"/>
      <c r="E48" s="91"/>
      <c r="F48" s="84" t="s">
        <v>126</v>
      </c>
      <c r="G48" s="93">
        <v>82080000</v>
      </c>
      <c r="H48" s="110"/>
    </row>
    <row r="49" spans="1:8" s="9" customFormat="1" ht="36.75" customHeight="1">
      <c r="A49" s="113"/>
      <c r="B49" s="113"/>
      <c r="C49" s="113"/>
      <c r="D49" s="92"/>
      <c r="E49" s="91"/>
      <c r="F49" s="84" t="s">
        <v>93</v>
      </c>
      <c r="G49" s="93">
        <v>6477600</v>
      </c>
      <c r="H49" s="110"/>
    </row>
    <row r="50" spans="1:8" s="9" customFormat="1" ht="36.75" customHeight="1">
      <c r="A50" s="114"/>
      <c r="B50" s="114"/>
      <c r="C50" s="114"/>
      <c r="D50" s="78" t="s">
        <v>10</v>
      </c>
      <c r="E50" s="74">
        <f>SUM(E43:E49)</f>
        <v>316212902</v>
      </c>
      <c r="F50" s="75" t="s">
        <v>10</v>
      </c>
      <c r="G50" s="76">
        <f>SUM(G43:G49)</f>
        <v>315364463</v>
      </c>
      <c r="H50" s="111"/>
    </row>
    <row r="51" spans="1:8" s="9" customFormat="1" ht="28.5" customHeight="1">
      <c r="A51" s="119">
        <v>2</v>
      </c>
      <c r="B51" s="119" t="s">
        <v>95</v>
      </c>
      <c r="C51" s="123" t="s">
        <v>94</v>
      </c>
      <c r="D51" s="47" t="s">
        <v>8</v>
      </c>
      <c r="E51" s="12">
        <v>9545725</v>
      </c>
      <c r="F51" s="13" t="s">
        <v>96</v>
      </c>
      <c r="G51" s="53">
        <v>37106160</v>
      </c>
      <c r="H51" s="124">
        <v>0</v>
      </c>
    </row>
    <row r="52" spans="1:8" s="9" customFormat="1" ht="28.5" customHeight="1">
      <c r="A52" s="120"/>
      <c r="B52" s="120"/>
      <c r="C52" s="99"/>
      <c r="D52" s="24" t="s">
        <v>16</v>
      </c>
      <c r="E52" s="14">
        <v>247040000</v>
      </c>
      <c r="F52" s="15" t="s">
        <v>98</v>
      </c>
      <c r="G52" s="54">
        <v>54163200</v>
      </c>
      <c r="H52" s="125"/>
    </row>
    <row r="53" spans="1:8" s="9" customFormat="1" ht="28.5" customHeight="1">
      <c r="A53" s="120"/>
      <c r="B53" s="120"/>
      <c r="C53" s="99"/>
      <c r="D53" s="48" t="s">
        <v>17</v>
      </c>
      <c r="E53" s="14">
        <v>700148535</v>
      </c>
      <c r="F53" s="15" t="s">
        <v>101</v>
      </c>
      <c r="G53" s="54">
        <v>28189500</v>
      </c>
      <c r="H53" s="125"/>
    </row>
    <row r="54" spans="1:8" s="9" customFormat="1" ht="28.5" customHeight="1">
      <c r="A54" s="120"/>
      <c r="B54" s="120"/>
      <c r="C54" s="99"/>
      <c r="D54" s="59"/>
      <c r="E54" s="16"/>
      <c r="F54" s="15" t="s">
        <v>92</v>
      </c>
      <c r="G54" s="54">
        <v>23870000</v>
      </c>
      <c r="H54" s="125"/>
    </row>
    <row r="55" spans="1:8" s="9" customFormat="1" ht="28.5" customHeight="1">
      <c r="A55" s="120"/>
      <c r="B55" s="120"/>
      <c r="C55" s="99"/>
      <c r="D55" s="17"/>
      <c r="E55" s="16"/>
      <c r="F55" s="15" t="s">
        <v>99</v>
      </c>
      <c r="G55" s="54">
        <v>16275000</v>
      </c>
      <c r="H55" s="125"/>
    </row>
    <row r="56" spans="1:8" s="9" customFormat="1" ht="28.5" customHeight="1">
      <c r="A56" s="120"/>
      <c r="B56" s="120"/>
      <c r="C56" s="99"/>
      <c r="D56" s="17"/>
      <c r="E56" s="16"/>
      <c r="F56" s="15" t="s">
        <v>100</v>
      </c>
      <c r="G56" s="27">
        <v>774690000</v>
      </c>
      <c r="H56" s="125"/>
    </row>
    <row r="57" spans="1:8" s="9" customFormat="1" ht="28.5" customHeight="1">
      <c r="A57" s="121"/>
      <c r="B57" s="121"/>
      <c r="C57" s="99"/>
      <c r="D57" s="17"/>
      <c r="E57" s="16"/>
      <c r="F57" s="15" t="s">
        <v>102</v>
      </c>
      <c r="G57" s="27">
        <v>3250000</v>
      </c>
      <c r="H57" s="126"/>
    </row>
    <row r="58" spans="1:8" s="9" customFormat="1" ht="28.5" customHeight="1">
      <c r="A58" s="121"/>
      <c r="B58" s="121"/>
      <c r="C58" s="99"/>
      <c r="D58" s="17"/>
      <c r="E58" s="16"/>
      <c r="F58" s="15" t="s">
        <v>93</v>
      </c>
      <c r="G58" s="27">
        <v>19190400</v>
      </c>
      <c r="H58" s="126"/>
    </row>
    <row r="59" spans="1:8" s="9" customFormat="1" ht="28.5" customHeight="1">
      <c r="A59" s="122"/>
      <c r="B59" s="122"/>
      <c r="C59" s="100"/>
      <c r="D59" s="18" t="s">
        <v>10</v>
      </c>
      <c r="E59" s="19">
        <f>SUM(E51:E58)</f>
        <v>956734260</v>
      </c>
      <c r="F59" s="20" t="s">
        <v>10</v>
      </c>
      <c r="G59" s="52">
        <f>SUM(G51:G58)</f>
        <v>956734260</v>
      </c>
      <c r="H59" s="127"/>
    </row>
    <row r="60" spans="1:8" s="9" customFormat="1" ht="28.5" customHeight="1">
      <c r="A60" s="112">
        <v>3</v>
      </c>
      <c r="B60" s="112" t="s">
        <v>104</v>
      </c>
      <c r="C60" s="112" t="s">
        <v>105</v>
      </c>
      <c r="D60" s="64" t="s">
        <v>16</v>
      </c>
      <c r="E60" s="61">
        <v>129626000</v>
      </c>
      <c r="F60" s="64" t="s">
        <v>106</v>
      </c>
      <c r="G60" s="66">
        <v>54912000</v>
      </c>
      <c r="H60" s="109">
        <v>0</v>
      </c>
    </row>
    <row r="61" spans="1:8" s="9" customFormat="1" ht="28.5" customHeight="1">
      <c r="A61" s="113"/>
      <c r="B61" s="113"/>
      <c r="C61" s="113"/>
      <c r="D61" s="69" t="s">
        <v>17</v>
      </c>
      <c r="E61" s="62">
        <v>344860560</v>
      </c>
      <c r="F61" s="84" t="s">
        <v>107</v>
      </c>
      <c r="G61" s="71">
        <v>30570000</v>
      </c>
      <c r="H61" s="110"/>
    </row>
    <row r="62" spans="1:8" s="9" customFormat="1" ht="28.5" customHeight="1">
      <c r="A62" s="113"/>
      <c r="B62" s="113"/>
      <c r="C62" s="113"/>
      <c r="D62" s="69"/>
      <c r="E62" s="62"/>
      <c r="F62" s="84" t="s">
        <v>92</v>
      </c>
      <c r="G62" s="71">
        <v>23870000</v>
      </c>
      <c r="H62" s="110"/>
    </row>
    <row r="63" spans="1:8" s="9" customFormat="1" ht="28.5" customHeight="1">
      <c r="A63" s="113"/>
      <c r="B63" s="113"/>
      <c r="C63" s="113"/>
      <c r="D63" s="90"/>
      <c r="E63" s="91"/>
      <c r="F63" s="84" t="s">
        <v>99</v>
      </c>
      <c r="G63" s="71">
        <v>11900000</v>
      </c>
      <c r="H63" s="110"/>
    </row>
    <row r="64" spans="1:8" s="9" customFormat="1" ht="28.5" customHeight="1">
      <c r="A64" s="113"/>
      <c r="B64" s="113"/>
      <c r="C64" s="113"/>
      <c r="D64" s="92"/>
      <c r="E64" s="91"/>
      <c r="F64" s="84" t="s">
        <v>100</v>
      </c>
      <c r="G64" s="71">
        <v>336400000</v>
      </c>
      <c r="H64" s="110"/>
    </row>
    <row r="65" spans="1:8" s="9" customFormat="1" ht="28.5" customHeight="1">
      <c r="A65" s="113"/>
      <c r="B65" s="113"/>
      <c r="C65" s="113"/>
      <c r="D65" s="92"/>
      <c r="E65" s="91"/>
      <c r="F65" s="84" t="s">
        <v>127</v>
      </c>
      <c r="G65" s="93">
        <v>3600000</v>
      </c>
      <c r="H65" s="110"/>
    </row>
    <row r="66" spans="1:8" s="9" customFormat="1" ht="28.5" customHeight="1">
      <c r="A66" s="113"/>
      <c r="B66" s="113"/>
      <c r="C66" s="113"/>
      <c r="D66" s="92"/>
      <c r="E66" s="91"/>
      <c r="F66" s="84" t="s">
        <v>102</v>
      </c>
      <c r="G66" s="93">
        <v>3480000</v>
      </c>
      <c r="H66" s="110"/>
    </row>
    <row r="67" spans="1:8" s="9" customFormat="1" ht="28.5" customHeight="1">
      <c r="A67" s="113"/>
      <c r="B67" s="113"/>
      <c r="C67" s="113"/>
      <c r="D67" s="92"/>
      <c r="E67" s="91"/>
      <c r="F67" s="84" t="s">
        <v>93</v>
      </c>
      <c r="G67" s="93">
        <v>9754560</v>
      </c>
      <c r="H67" s="110"/>
    </row>
    <row r="68" spans="1:8" s="9" customFormat="1" ht="28.5" customHeight="1">
      <c r="A68" s="114"/>
      <c r="B68" s="114"/>
      <c r="C68" s="114"/>
      <c r="D68" s="78" t="s">
        <v>10</v>
      </c>
      <c r="E68" s="74">
        <f>SUM(E60:E67)</f>
        <v>474486560</v>
      </c>
      <c r="F68" s="75" t="s">
        <v>10</v>
      </c>
      <c r="G68" s="76">
        <f>SUM(G60:G67)</f>
        <v>474486560</v>
      </c>
      <c r="H68" s="111"/>
    </row>
    <row r="69" spans="1:8" s="9" customFormat="1" ht="33" customHeight="1">
      <c r="A69" s="119">
        <v>4</v>
      </c>
      <c r="B69" s="119" t="s">
        <v>109</v>
      </c>
      <c r="C69" s="123" t="s">
        <v>108</v>
      </c>
      <c r="D69" s="24" t="s">
        <v>16</v>
      </c>
      <c r="E69" s="14">
        <v>8316000</v>
      </c>
      <c r="F69" s="13" t="s">
        <v>110</v>
      </c>
      <c r="G69" s="53">
        <v>6552000</v>
      </c>
      <c r="H69" s="124">
        <v>0</v>
      </c>
    </row>
    <row r="70" spans="1:8" s="9" customFormat="1" ht="33" customHeight="1">
      <c r="A70" s="120"/>
      <c r="B70" s="120"/>
      <c r="C70" s="99"/>
      <c r="D70" s="48" t="s">
        <v>17</v>
      </c>
      <c r="E70" s="14">
        <v>12054000</v>
      </c>
      <c r="F70" s="15" t="s">
        <v>106</v>
      </c>
      <c r="G70" s="54">
        <v>6006000</v>
      </c>
      <c r="H70" s="125"/>
    </row>
    <row r="71" spans="1:8" s="9" customFormat="1" ht="33" customHeight="1">
      <c r="A71" s="120"/>
      <c r="B71" s="120"/>
      <c r="C71" s="99"/>
      <c r="D71" s="48"/>
      <c r="E71" s="14"/>
      <c r="F71" s="15" t="s">
        <v>122</v>
      </c>
      <c r="G71" s="54">
        <v>4977040</v>
      </c>
      <c r="H71" s="125"/>
    </row>
    <row r="72" spans="1:8" s="9" customFormat="1" ht="33" customHeight="1">
      <c r="A72" s="120"/>
      <c r="B72" s="120"/>
      <c r="C72" s="99"/>
      <c r="D72" s="17"/>
      <c r="E72" s="16"/>
      <c r="F72" s="15" t="s">
        <v>99</v>
      </c>
      <c r="G72" s="54">
        <v>2407560</v>
      </c>
      <c r="H72" s="125"/>
    </row>
    <row r="73" spans="1:8" s="9" customFormat="1" ht="33" customHeight="1">
      <c r="A73" s="121"/>
      <c r="B73" s="121"/>
      <c r="C73" s="99"/>
      <c r="D73" s="17"/>
      <c r="E73" s="16"/>
      <c r="F73" s="15" t="s">
        <v>93</v>
      </c>
      <c r="G73" s="27">
        <v>407400</v>
      </c>
      <c r="H73" s="126"/>
    </row>
    <row r="74" spans="1:8" s="9" customFormat="1" ht="33" customHeight="1">
      <c r="A74" s="122"/>
      <c r="B74" s="122"/>
      <c r="C74" s="100"/>
      <c r="D74" s="18" t="s">
        <v>10</v>
      </c>
      <c r="E74" s="19">
        <f>SUM(E69:E73)</f>
        <v>20370000</v>
      </c>
      <c r="F74" s="20" t="s">
        <v>10</v>
      </c>
      <c r="G74" s="52">
        <f>SUM(G69:G73)</f>
        <v>20350000</v>
      </c>
      <c r="H74" s="127"/>
    </row>
    <row r="75" spans="1:8" s="9" customFormat="1" ht="33" customHeight="1">
      <c r="A75" s="112">
        <v>5</v>
      </c>
      <c r="B75" s="112" t="s">
        <v>111</v>
      </c>
      <c r="C75" s="112" t="s">
        <v>115</v>
      </c>
      <c r="D75" s="115" t="s">
        <v>112</v>
      </c>
      <c r="E75" s="117">
        <v>11440000</v>
      </c>
      <c r="F75" s="64" t="s">
        <v>114</v>
      </c>
      <c r="G75" s="66">
        <f>E75-G76</f>
        <v>8514000</v>
      </c>
      <c r="H75" s="109">
        <v>0</v>
      </c>
    </row>
    <row r="76" spans="1:8" s="9" customFormat="1" ht="33" customHeight="1">
      <c r="A76" s="113"/>
      <c r="B76" s="113"/>
      <c r="C76" s="113"/>
      <c r="D76" s="116"/>
      <c r="E76" s="118"/>
      <c r="F76" s="84" t="s">
        <v>113</v>
      </c>
      <c r="G76" s="71">
        <v>2926000</v>
      </c>
      <c r="H76" s="110"/>
    </row>
    <row r="77" spans="1:8" s="9" customFormat="1" ht="33" customHeight="1">
      <c r="A77" s="114"/>
      <c r="B77" s="114"/>
      <c r="C77" s="114"/>
      <c r="D77" s="78" t="s">
        <v>10</v>
      </c>
      <c r="E77" s="74">
        <f>E75</f>
        <v>11440000</v>
      </c>
      <c r="F77" s="75"/>
      <c r="G77" s="76">
        <f>SUM(G75:G76)</f>
        <v>11440000</v>
      </c>
      <c r="H77" s="111"/>
    </row>
    <row r="78" spans="2:8" s="9" customFormat="1" ht="19.5" customHeight="1">
      <c r="B78" s="155"/>
      <c r="C78" s="155"/>
      <c r="D78" s="155"/>
      <c r="E78" s="155"/>
      <c r="F78" s="156" t="s">
        <v>119</v>
      </c>
      <c r="G78" s="156"/>
      <c r="H78" s="156"/>
    </row>
    <row r="79" spans="2:8" s="28" customFormat="1" ht="19.5" customHeight="1">
      <c r="B79" s="157"/>
      <c r="C79" s="157"/>
      <c r="D79" s="157"/>
      <c r="E79" s="157"/>
      <c r="F79" s="98" t="s">
        <v>19</v>
      </c>
      <c r="G79" s="98"/>
      <c r="H79" s="98"/>
    </row>
    <row r="80" spans="2:8" s="28" customFormat="1" ht="19.5" customHeight="1">
      <c r="B80" s="96"/>
      <c r="C80" s="96"/>
      <c r="D80" s="96"/>
      <c r="E80" s="96"/>
      <c r="F80" s="97" t="s">
        <v>128</v>
      </c>
      <c r="G80" s="98"/>
      <c r="H80" s="98"/>
    </row>
    <row r="81" spans="2:8" s="30" customFormat="1" ht="20.25" customHeight="1">
      <c r="B81" s="153"/>
      <c r="C81" s="153"/>
      <c r="D81" s="153"/>
      <c r="E81" s="153"/>
      <c r="F81" s="153" t="s">
        <v>21</v>
      </c>
      <c r="G81" s="153"/>
      <c r="H81" s="153"/>
    </row>
    <row r="82" spans="2:8" ht="76.5" customHeight="1">
      <c r="B82" s="130"/>
      <c r="C82" s="130"/>
      <c r="D82" s="130"/>
      <c r="E82" s="130"/>
      <c r="F82" s="31"/>
      <c r="G82" s="154"/>
      <c r="H82" s="154"/>
    </row>
    <row r="83" ht="38.25" customHeight="1">
      <c r="F83" s="29"/>
    </row>
    <row r="84" ht="38.25" customHeight="1">
      <c r="F84" s="29"/>
    </row>
    <row r="85" ht="38.25" customHeight="1">
      <c r="F85" s="29"/>
    </row>
    <row r="86" ht="38.25" customHeight="1">
      <c r="F86" s="29"/>
    </row>
    <row r="87" ht="38.25" customHeight="1">
      <c r="F87" s="29"/>
    </row>
    <row r="88" ht="38.25" customHeight="1">
      <c r="F88" s="29"/>
    </row>
    <row r="89" ht="38.25" customHeight="1">
      <c r="F89" s="29"/>
    </row>
    <row r="90" ht="38.25" customHeight="1">
      <c r="F90" s="29"/>
    </row>
    <row r="91" ht="38.25" customHeight="1">
      <c r="F91" s="29"/>
    </row>
    <row r="92" ht="38.25" customHeight="1">
      <c r="F92" s="29"/>
    </row>
    <row r="93" ht="38.25" customHeight="1">
      <c r="F93" s="29"/>
    </row>
    <row r="94" ht="38.25" customHeight="1">
      <c r="F94" s="29"/>
    </row>
    <row r="95" ht="38.25" customHeight="1">
      <c r="F95" s="29"/>
    </row>
    <row r="96" ht="38.25" customHeight="1">
      <c r="F96" s="29"/>
    </row>
    <row r="97" ht="38.25" customHeight="1">
      <c r="F97" s="29"/>
    </row>
    <row r="98" ht="38.25" customHeight="1">
      <c r="F98" s="29"/>
    </row>
    <row r="99" ht="38.25" customHeight="1">
      <c r="F99" s="29"/>
    </row>
    <row r="100" ht="38.25" customHeight="1">
      <c r="F100" s="29"/>
    </row>
    <row r="101" ht="38.25" customHeight="1">
      <c r="F101" s="29"/>
    </row>
    <row r="102" ht="38.25" customHeight="1">
      <c r="F102" s="29"/>
    </row>
    <row r="103" ht="38.25" customHeight="1">
      <c r="F103" s="29"/>
    </row>
    <row r="104" ht="38.25" customHeight="1">
      <c r="F104" s="29"/>
    </row>
    <row r="106" spans="2:8" ht="15.75">
      <c r="B106" s="2" t="s">
        <v>22</v>
      </c>
      <c r="D106" s="2" t="s">
        <v>23</v>
      </c>
      <c r="E106" s="31" t="s">
        <v>24</v>
      </c>
      <c r="F106" s="32" t="s">
        <v>25</v>
      </c>
      <c r="G106" s="3" t="s">
        <v>26</v>
      </c>
      <c r="H106" s="3" t="s">
        <v>27</v>
      </c>
    </row>
    <row r="107" spans="2:8" ht="15.75">
      <c r="B107" s="2">
        <v>3000</v>
      </c>
      <c r="D107" s="2">
        <v>4380</v>
      </c>
      <c r="E107" s="31">
        <v>1900</v>
      </c>
      <c r="F107" s="32">
        <v>500</v>
      </c>
      <c r="G107" s="3">
        <v>4260</v>
      </c>
      <c r="H107" s="3">
        <v>12000</v>
      </c>
    </row>
    <row r="108" spans="2:8" ht="15.75">
      <c r="B108" s="2">
        <v>3000</v>
      </c>
      <c r="D108" s="2">
        <v>6550</v>
      </c>
      <c r="E108" s="31">
        <v>300</v>
      </c>
      <c r="F108" s="32">
        <v>520</v>
      </c>
      <c r="H108" s="3">
        <v>18600</v>
      </c>
    </row>
    <row r="109" spans="2:8" ht="15.75">
      <c r="B109" s="2">
        <v>5600</v>
      </c>
      <c r="D109" s="2">
        <v>6540</v>
      </c>
      <c r="F109" s="33">
        <f>SUM(F107:F108)</f>
        <v>1020</v>
      </c>
      <c r="H109" s="3">
        <v>1300</v>
      </c>
    </row>
    <row r="110" spans="4:8" ht="15.75">
      <c r="D110" s="2">
        <v>2000</v>
      </c>
      <c r="E110" s="31">
        <f>SUM(E107:E109)</f>
        <v>2200</v>
      </c>
      <c r="H110" s="3">
        <v>33180</v>
      </c>
    </row>
    <row r="111" spans="4:8" ht="15.75">
      <c r="D111" s="2">
        <v>3540</v>
      </c>
      <c r="H111" s="34">
        <f>SUM(H107:H110)</f>
        <v>65080</v>
      </c>
    </row>
    <row r="112" spans="2:4" ht="15.75">
      <c r="B112" s="9">
        <f>SUM(B107:B111)</f>
        <v>11600</v>
      </c>
      <c r="C112" s="9"/>
      <c r="D112" s="2">
        <v>3560</v>
      </c>
    </row>
    <row r="113" ht="15.75">
      <c r="D113" s="2">
        <v>4500</v>
      </c>
    </row>
    <row r="114" ht="15.75">
      <c r="D114" s="2">
        <v>2570</v>
      </c>
    </row>
    <row r="115" ht="15.75">
      <c r="D115" s="2">
        <v>6100</v>
      </c>
    </row>
    <row r="116" ht="15.75">
      <c r="D116" s="2">
        <v>3500</v>
      </c>
    </row>
    <row r="117" ht="15.75">
      <c r="D117" s="2">
        <v>520</v>
      </c>
    </row>
    <row r="118" ht="15.75">
      <c r="D118" s="2">
        <v>7590</v>
      </c>
    </row>
    <row r="119" ht="15.75">
      <c r="D119" s="2">
        <v>1000</v>
      </c>
    </row>
    <row r="120" ht="15.75">
      <c r="D120" s="2">
        <v>10290</v>
      </c>
    </row>
    <row r="121" ht="15.75">
      <c r="D121" s="9">
        <f>SUM(D107:D120)</f>
        <v>62640</v>
      </c>
    </row>
    <row r="148" spans="2:4" ht="15.75">
      <c r="B148" s="1" t="s">
        <v>28</v>
      </c>
      <c r="C148" s="1"/>
      <c r="D148" s="1"/>
    </row>
    <row r="149" spans="2:8" ht="56.25" customHeight="1">
      <c r="B149" s="145" t="s">
        <v>29</v>
      </c>
      <c r="C149" s="145"/>
      <c r="D149" s="145"/>
      <c r="E149" s="145"/>
      <c r="F149" s="145"/>
      <c r="G149" s="145"/>
      <c r="H149" s="145"/>
    </row>
    <row r="150" spans="2:8" ht="22.5" customHeight="1">
      <c r="B150" s="146" t="s">
        <v>30</v>
      </c>
      <c r="C150" s="146"/>
      <c r="D150" s="146"/>
      <c r="E150" s="146"/>
      <c r="F150" s="146"/>
      <c r="G150" s="146"/>
      <c r="H150" s="146"/>
    </row>
    <row r="152" spans="2:8" s="4" customFormat="1" ht="26.25" customHeight="1">
      <c r="B152" s="147" t="s">
        <v>1</v>
      </c>
      <c r="C152" s="45"/>
      <c r="D152" s="149" t="s">
        <v>2</v>
      </c>
      <c r="E152" s="150"/>
      <c r="F152" s="149" t="s">
        <v>3</v>
      </c>
      <c r="G152" s="150"/>
      <c r="H152" s="151" t="s">
        <v>4</v>
      </c>
    </row>
    <row r="153" spans="2:8" s="4" customFormat="1" ht="26.25" customHeight="1">
      <c r="B153" s="148"/>
      <c r="C153" s="5"/>
      <c r="D153" s="6" t="s">
        <v>31</v>
      </c>
      <c r="E153" s="60" t="s">
        <v>6</v>
      </c>
      <c r="F153" s="6" t="s">
        <v>31</v>
      </c>
      <c r="G153" s="49" t="s">
        <v>6</v>
      </c>
      <c r="H153" s="152"/>
    </row>
    <row r="154" spans="2:8" ht="27" customHeight="1">
      <c r="B154" s="35" t="s">
        <v>32</v>
      </c>
      <c r="C154" s="35"/>
      <c r="D154" s="8" t="s">
        <v>16</v>
      </c>
      <c r="E154" s="35">
        <v>94816000</v>
      </c>
      <c r="F154" s="36" t="s">
        <v>33</v>
      </c>
      <c r="G154" s="55">
        <v>35653000</v>
      </c>
      <c r="H154" s="140">
        <f>E159-G159</f>
        <v>7963000</v>
      </c>
    </row>
    <row r="155" spans="2:8" ht="27" customHeight="1">
      <c r="B155" s="37"/>
      <c r="C155" s="37"/>
      <c r="D155" s="38" t="s">
        <v>34</v>
      </c>
      <c r="E155" s="37">
        <v>73856000</v>
      </c>
      <c r="F155" s="39" t="s">
        <v>35</v>
      </c>
      <c r="G155" s="56">
        <v>29148000</v>
      </c>
      <c r="H155" s="141"/>
    </row>
    <row r="156" spans="2:8" ht="27" customHeight="1">
      <c r="B156" s="37"/>
      <c r="C156" s="37"/>
      <c r="D156" s="38"/>
      <c r="E156" s="37"/>
      <c r="F156" s="39" t="s">
        <v>36</v>
      </c>
      <c r="G156" s="56">
        <v>72277000</v>
      </c>
      <c r="H156" s="141"/>
    </row>
    <row r="157" spans="2:8" ht="29.25" customHeight="1">
      <c r="B157" s="37"/>
      <c r="C157" s="37"/>
      <c r="D157" s="38"/>
      <c r="E157" s="37"/>
      <c r="F157" s="39" t="s">
        <v>37</v>
      </c>
      <c r="G157" s="56">
        <v>6800000</v>
      </c>
      <c r="H157" s="141"/>
    </row>
    <row r="158" spans="2:8" ht="27" customHeight="1">
      <c r="B158" s="37"/>
      <c r="C158" s="37"/>
      <c r="D158" s="38"/>
      <c r="E158" s="37"/>
      <c r="F158" s="39" t="s">
        <v>38</v>
      </c>
      <c r="G158" s="56">
        <v>16831000</v>
      </c>
      <c r="H158" s="141"/>
    </row>
    <row r="159" spans="2:8" s="9" customFormat="1" ht="27" customHeight="1">
      <c r="B159" s="37"/>
      <c r="C159" s="37"/>
      <c r="D159" s="38" t="s">
        <v>10</v>
      </c>
      <c r="E159" s="25">
        <f>SUM(E154:E158)</f>
        <v>168672000</v>
      </c>
      <c r="F159" s="40" t="s">
        <v>10</v>
      </c>
      <c r="G159" s="57">
        <f>SUM(G154:G158)</f>
        <v>160709000</v>
      </c>
      <c r="H159" s="141"/>
    </row>
    <row r="160" spans="2:8" ht="27" customHeight="1">
      <c r="B160" s="142" t="s">
        <v>39</v>
      </c>
      <c r="C160" s="46"/>
      <c r="D160" s="8" t="s">
        <v>16</v>
      </c>
      <c r="E160" s="37">
        <v>208480000</v>
      </c>
      <c r="F160" s="36" t="s">
        <v>40</v>
      </c>
      <c r="G160" s="55">
        <v>399452500</v>
      </c>
      <c r="H160" s="141">
        <f>E162-G162</f>
        <v>27997500</v>
      </c>
    </row>
    <row r="161" spans="2:8" ht="27" customHeight="1">
      <c r="B161" s="142"/>
      <c r="C161" s="38"/>
      <c r="D161" s="38" t="s">
        <v>41</v>
      </c>
      <c r="E161" s="37">
        <v>218970000</v>
      </c>
      <c r="F161" s="39"/>
      <c r="G161" s="56"/>
      <c r="H161" s="141"/>
    </row>
    <row r="162" spans="2:8" s="9" customFormat="1" ht="27" customHeight="1">
      <c r="B162" s="142"/>
      <c r="C162" s="38"/>
      <c r="D162" s="38" t="s">
        <v>10</v>
      </c>
      <c r="E162" s="25">
        <f>SUM(E160:E161)</f>
        <v>427450000</v>
      </c>
      <c r="F162" s="40" t="s">
        <v>10</v>
      </c>
      <c r="G162" s="57">
        <f>SUM(G160:G161)</f>
        <v>399452500</v>
      </c>
      <c r="H162" s="141"/>
    </row>
    <row r="163" spans="2:8" ht="27" customHeight="1">
      <c r="B163" s="142" t="s">
        <v>42</v>
      </c>
      <c r="C163" s="38"/>
      <c r="D163" s="38" t="s">
        <v>16</v>
      </c>
      <c r="E163" s="37">
        <v>29800000</v>
      </c>
      <c r="F163" s="41" t="s">
        <v>35</v>
      </c>
      <c r="G163" s="56">
        <v>8331000</v>
      </c>
      <c r="H163" s="141">
        <f>E165-G165</f>
        <v>7290500</v>
      </c>
    </row>
    <row r="164" spans="2:8" ht="27" customHeight="1">
      <c r="B164" s="142"/>
      <c r="C164" s="38"/>
      <c r="D164" s="38" t="s">
        <v>34</v>
      </c>
      <c r="E164" s="37">
        <v>22273000</v>
      </c>
      <c r="F164" s="42" t="s">
        <v>43</v>
      </c>
      <c r="G164" s="56">
        <v>36451500</v>
      </c>
      <c r="H164" s="141"/>
    </row>
    <row r="165" spans="2:8" s="9" customFormat="1" ht="27" customHeight="1">
      <c r="B165" s="143"/>
      <c r="C165" s="43"/>
      <c r="D165" s="43" t="s">
        <v>10</v>
      </c>
      <c r="E165" s="26">
        <f>SUM(E163:E164)</f>
        <v>52073000</v>
      </c>
      <c r="F165" s="44" t="s">
        <v>10</v>
      </c>
      <c r="G165" s="51">
        <f>SUM(G163:G164)</f>
        <v>44782500</v>
      </c>
      <c r="H165" s="144"/>
    </row>
    <row r="166" spans="2:8" s="9" customFormat="1" ht="27" customHeight="1">
      <c r="B166" s="138"/>
      <c r="C166" s="138"/>
      <c r="D166" s="138"/>
      <c r="E166" s="138"/>
      <c r="F166" s="139" t="s">
        <v>44</v>
      </c>
      <c r="G166" s="139"/>
      <c r="H166" s="139"/>
    </row>
    <row r="167" spans="2:8" ht="15" customHeight="1">
      <c r="B167" s="131" t="s">
        <v>45</v>
      </c>
      <c r="C167" s="131"/>
      <c r="D167" s="131"/>
      <c r="E167" s="131"/>
      <c r="F167" s="131" t="s">
        <v>18</v>
      </c>
      <c r="G167" s="131"/>
      <c r="H167" s="131"/>
    </row>
    <row r="168" spans="2:8" ht="76.5" customHeight="1">
      <c r="B168" s="130" t="s">
        <v>46</v>
      </c>
      <c r="C168" s="130"/>
      <c r="D168" s="130"/>
      <c r="E168" s="130"/>
      <c r="F168" s="131" t="s">
        <v>20</v>
      </c>
      <c r="G168" s="131"/>
      <c r="H168" s="131"/>
    </row>
    <row r="169" ht="38.25" customHeight="1">
      <c r="F169" s="29"/>
    </row>
    <row r="170" ht="38.25" customHeight="1">
      <c r="F170" s="29"/>
    </row>
    <row r="171" ht="38.25" customHeight="1">
      <c r="F171" s="29"/>
    </row>
    <row r="172" ht="38.25" customHeight="1">
      <c r="F172" s="29"/>
    </row>
    <row r="173" ht="38.25" customHeight="1">
      <c r="F173" s="29"/>
    </row>
    <row r="174" ht="38.25" customHeight="1">
      <c r="F174" s="29"/>
    </row>
    <row r="175" ht="38.25" customHeight="1">
      <c r="F175" s="29"/>
    </row>
    <row r="176" ht="38.25" customHeight="1">
      <c r="F176" s="29"/>
    </row>
    <row r="177" ht="38.25" customHeight="1">
      <c r="F177" s="29"/>
    </row>
    <row r="178" ht="38.25" customHeight="1">
      <c r="F178" s="29"/>
    </row>
    <row r="179" ht="38.25" customHeight="1">
      <c r="F179" s="29"/>
    </row>
    <row r="180" ht="38.25" customHeight="1">
      <c r="F180" s="29"/>
    </row>
    <row r="181" ht="38.25" customHeight="1">
      <c r="F181" s="29"/>
    </row>
    <row r="182" ht="38.25" customHeight="1">
      <c r="F182" s="29"/>
    </row>
    <row r="183" ht="38.25" customHeight="1">
      <c r="F183" s="29"/>
    </row>
    <row r="184" ht="38.25" customHeight="1">
      <c r="F184" s="29"/>
    </row>
    <row r="185" ht="38.25" customHeight="1">
      <c r="F185" s="29"/>
    </row>
    <row r="186" ht="38.25" customHeight="1">
      <c r="F186" s="29"/>
    </row>
    <row r="187" ht="38.25" customHeight="1">
      <c r="F187" s="29"/>
    </row>
    <row r="188" ht="38.25" customHeight="1">
      <c r="F188" s="29"/>
    </row>
    <row r="189" ht="38.25" customHeight="1">
      <c r="F189" s="29"/>
    </row>
    <row r="190" ht="38.25" customHeight="1">
      <c r="F190" s="29"/>
    </row>
    <row r="191" ht="38.25" customHeight="1">
      <c r="F191" s="29"/>
    </row>
    <row r="192" ht="38.25" customHeight="1">
      <c r="F192" s="29"/>
    </row>
    <row r="193" ht="38.25" customHeight="1">
      <c r="F193" s="29"/>
    </row>
    <row r="194" ht="38.25" customHeight="1">
      <c r="F194" s="29"/>
    </row>
    <row r="195" ht="38.25" customHeight="1">
      <c r="F195" s="29"/>
    </row>
    <row r="196" ht="38.25" customHeight="1">
      <c r="F196" s="29"/>
    </row>
    <row r="197" ht="38.25" customHeight="1">
      <c r="F197" s="29"/>
    </row>
    <row r="198" ht="38.25" customHeight="1">
      <c r="F198" s="29"/>
    </row>
    <row r="199" ht="38.25" customHeight="1">
      <c r="F199" s="29"/>
    </row>
    <row r="200" ht="38.25" customHeight="1">
      <c r="F200" s="29"/>
    </row>
    <row r="201" ht="38.25" customHeight="1">
      <c r="F201" s="29"/>
    </row>
    <row r="202" ht="38.25" customHeight="1">
      <c r="F202" s="29"/>
    </row>
    <row r="203" ht="38.25" customHeight="1">
      <c r="F203" s="29"/>
    </row>
    <row r="204" ht="38.25" customHeight="1">
      <c r="F204" s="29"/>
    </row>
    <row r="205" ht="38.25" customHeight="1">
      <c r="F205" s="29"/>
    </row>
    <row r="206" ht="38.25" customHeight="1">
      <c r="F206" s="29"/>
    </row>
    <row r="207" ht="38.25" customHeight="1">
      <c r="F207" s="29"/>
    </row>
    <row r="208" ht="38.25" customHeight="1">
      <c r="F208" s="29"/>
    </row>
    <row r="209" ht="38.25" customHeight="1">
      <c r="F209" s="29"/>
    </row>
    <row r="210" ht="38.25" customHeight="1">
      <c r="F210" s="29"/>
    </row>
    <row r="211" ht="38.25" customHeight="1">
      <c r="F211" s="29"/>
    </row>
    <row r="212" ht="38.25" customHeight="1">
      <c r="F212" s="29"/>
    </row>
    <row r="213" ht="38.25" customHeight="1">
      <c r="F213" s="29"/>
    </row>
    <row r="214" ht="38.25" customHeight="1">
      <c r="F214" s="29"/>
    </row>
    <row r="215" ht="38.25" customHeight="1">
      <c r="F215" s="29"/>
    </row>
    <row r="216" ht="38.25" customHeight="1">
      <c r="F216" s="29"/>
    </row>
    <row r="217" ht="38.25" customHeight="1">
      <c r="F217" s="29"/>
    </row>
    <row r="218" ht="38.25" customHeight="1">
      <c r="F218" s="29"/>
    </row>
    <row r="219" ht="38.25" customHeight="1">
      <c r="F219" s="29"/>
    </row>
    <row r="220" ht="38.25" customHeight="1">
      <c r="F220" s="29"/>
    </row>
    <row r="221" ht="38.25" customHeight="1">
      <c r="F221" s="29"/>
    </row>
    <row r="222" ht="38.25" customHeight="1">
      <c r="F222" s="29"/>
    </row>
    <row r="223" ht="38.25" customHeight="1">
      <c r="F223" s="29"/>
    </row>
    <row r="224" ht="38.25" customHeight="1">
      <c r="F224" s="29"/>
    </row>
    <row r="225" ht="38.25" customHeight="1">
      <c r="F225" s="29"/>
    </row>
    <row r="226" ht="38.25" customHeight="1">
      <c r="F226" s="29"/>
    </row>
    <row r="227" ht="38.25" customHeight="1">
      <c r="F227" s="29"/>
    </row>
    <row r="228" ht="38.25" customHeight="1">
      <c r="F228" s="29"/>
    </row>
    <row r="229" ht="38.25" customHeight="1">
      <c r="F229" s="29"/>
    </row>
    <row r="230" ht="38.25" customHeight="1">
      <c r="F230" s="29"/>
    </row>
    <row r="231" ht="38.25" customHeight="1">
      <c r="F231" s="29"/>
    </row>
    <row r="232" ht="38.25" customHeight="1">
      <c r="F232" s="29"/>
    </row>
    <row r="235" ht="15.75">
      <c r="D235" s="2" t="s">
        <v>12</v>
      </c>
    </row>
    <row r="236" ht="15.75">
      <c r="D236" s="2">
        <v>11075</v>
      </c>
    </row>
    <row r="237" ht="15.75">
      <c r="D237" s="2">
        <v>13013</v>
      </c>
    </row>
    <row r="238" ht="15.75">
      <c r="D238" s="2">
        <v>5060</v>
      </c>
    </row>
    <row r="239" ht="15.75">
      <c r="D239" s="2">
        <f>SUM(D236:D238)</f>
        <v>29148</v>
      </c>
    </row>
    <row r="242" ht="15.75">
      <c r="D242" s="2" t="s">
        <v>11</v>
      </c>
    </row>
    <row r="243" spans="4:5" ht="15.75">
      <c r="D243" s="2">
        <v>14033</v>
      </c>
      <c r="E243" s="31">
        <v>193199500</v>
      </c>
    </row>
    <row r="244" spans="4:5" ht="15.75">
      <c r="D244" s="2">
        <v>21620</v>
      </c>
      <c r="E244" s="31">
        <v>206253000</v>
      </c>
    </row>
    <row r="245" spans="4:5" ht="15.75">
      <c r="D245" s="2">
        <f>SUM(D243:D244)</f>
        <v>35653</v>
      </c>
      <c r="E245" s="31">
        <f>SUM(E243:E244)</f>
        <v>399452500</v>
      </c>
    </row>
    <row r="247" ht="15.75">
      <c r="D247" s="2" t="s">
        <v>47</v>
      </c>
    </row>
    <row r="248" ht="15.75">
      <c r="D248" s="2">
        <v>3200</v>
      </c>
    </row>
    <row r="249" ht="15.75">
      <c r="D249" s="2">
        <v>3600</v>
      </c>
    </row>
    <row r="250" ht="15.75">
      <c r="D250" s="2">
        <f>SUM(D248:D249)</f>
        <v>6800</v>
      </c>
    </row>
    <row r="252" ht="15.75">
      <c r="D252" s="2" t="s">
        <v>48</v>
      </c>
    </row>
    <row r="253" ht="15.75">
      <c r="D253" s="2">
        <v>31666</v>
      </c>
    </row>
    <row r="254" ht="15.75">
      <c r="D254" s="2">
        <v>40611</v>
      </c>
    </row>
    <row r="255" ht="15.75">
      <c r="D255" s="2">
        <f>SUM(D253:D254)</f>
        <v>72277</v>
      </c>
    </row>
    <row r="258" ht="15.75">
      <c r="E258" s="31">
        <v>24108500</v>
      </c>
    </row>
    <row r="259" ht="15.75">
      <c r="E259" s="31">
        <v>12343000</v>
      </c>
    </row>
    <row r="260" ht="15.75">
      <c r="E260" s="31">
        <f>SUM(E258:E259)</f>
        <v>36451500</v>
      </c>
    </row>
    <row r="261" ht="15.75">
      <c r="D261" s="2" t="s">
        <v>49</v>
      </c>
    </row>
    <row r="262" ht="15.75">
      <c r="D262" s="2">
        <v>2216</v>
      </c>
    </row>
    <row r="263" ht="15.75">
      <c r="D263" s="2">
        <v>150</v>
      </c>
    </row>
    <row r="264" ht="15.75">
      <c r="D264" s="2">
        <v>655</v>
      </c>
    </row>
    <row r="265" ht="15.75">
      <c r="D265" s="2">
        <v>170</v>
      </c>
    </row>
    <row r="266" ht="15.75">
      <c r="D266" s="2">
        <v>6400</v>
      </c>
    </row>
    <row r="267" ht="15.75">
      <c r="D267" s="2">
        <v>6400</v>
      </c>
    </row>
    <row r="268" ht="15.75">
      <c r="D268" s="2">
        <v>840</v>
      </c>
    </row>
    <row r="269" ht="15.75">
      <c r="D269" s="2">
        <f>SUM(D262:D268)</f>
        <v>16831</v>
      </c>
    </row>
  </sheetData>
  <sheetProtection/>
  <mergeCells count="105">
    <mergeCell ref="B3:H3"/>
    <mergeCell ref="A21:A24"/>
    <mergeCell ref="B10:B12"/>
    <mergeCell ref="H10:H12"/>
    <mergeCell ref="F21:F22"/>
    <mergeCell ref="G21:G22"/>
    <mergeCell ref="B7:B9"/>
    <mergeCell ref="H7:H9"/>
    <mergeCell ref="A4:A5"/>
    <mergeCell ref="B6:H6"/>
    <mergeCell ref="H25:H28"/>
    <mergeCell ref="B42:H42"/>
    <mergeCell ref="H39:H41"/>
    <mergeCell ref="H29:H31"/>
    <mergeCell ref="F39:F40"/>
    <mergeCell ref="G39:G40"/>
    <mergeCell ref="B17:B20"/>
    <mergeCell ref="H17:H20"/>
    <mergeCell ref="C17:C20"/>
    <mergeCell ref="C25:C28"/>
    <mergeCell ref="B25:B28"/>
    <mergeCell ref="H32:H35"/>
    <mergeCell ref="F25:F27"/>
    <mergeCell ref="B21:B24"/>
    <mergeCell ref="H21:H24"/>
    <mergeCell ref="G25:G27"/>
    <mergeCell ref="B81:E81"/>
    <mergeCell ref="F81:H81"/>
    <mergeCell ref="B82:E82"/>
    <mergeCell ref="G82:H82"/>
    <mergeCell ref="B78:E78"/>
    <mergeCell ref="F78:H78"/>
    <mergeCell ref="B79:E79"/>
    <mergeCell ref="F79:H79"/>
    <mergeCell ref="B163:B165"/>
    <mergeCell ref="H163:H165"/>
    <mergeCell ref="B149:H149"/>
    <mergeCell ref="B150:H150"/>
    <mergeCell ref="B152:B153"/>
    <mergeCell ref="D152:E152"/>
    <mergeCell ref="F152:G152"/>
    <mergeCell ref="H152:H153"/>
    <mergeCell ref="B16:H16"/>
    <mergeCell ref="A17:A20"/>
    <mergeCell ref="C21:C24"/>
    <mergeCell ref="B166:E166"/>
    <mergeCell ref="F166:H166"/>
    <mergeCell ref="B167:E167"/>
    <mergeCell ref="F167:H167"/>
    <mergeCell ref="H154:H159"/>
    <mergeCell ref="B160:B162"/>
    <mergeCell ref="H160:H162"/>
    <mergeCell ref="A7:A9"/>
    <mergeCell ref="B4:B5"/>
    <mergeCell ref="F4:G4"/>
    <mergeCell ref="B168:E168"/>
    <mergeCell ref="F168:H168"/>
    <mergeCell ref="A10:A12"/>
    <mergeCell ref="A13:A15"/>
    <mergeCell ref="B13:B15"/>
    <mergeCell ref="H13:H15"/>
    <mergeCell ref="C13:C15"/>
    <mergeCell ref="H4:H5"/>
    <mergeCell ref="C4:E4"/>
    <mergeCell ref="A25:A28"/>
    <mergeCell ref="A32:A35"/>
    <mergeCell ref="B32:B35"/>
    <mergeCell ref="C32:C35"/>
    <mergeCell ref="A29:A31"/>
    <mergeCell ref="B29:B31"/>
    <mergeCell ref="C29:C31"/>
    <mergeCell ref="C7:C9"/>
    <mergeCell ref="A43:A50"/>
    <mergeCell ref="C43:C50"/>
    <mergeCell ref="A60:A68"/>
    <mergeCell ref="B60:B68"/>
    <mergeCell ref="C60:C68"/>
    <mergeCell ref="H60:H68"/>
    <mergeCell ref="B43:B50"/>
    <mergeCell ref="H43:H50"/>
    <mergeCell ref="A75:A77"/>
    <mergeCell ref="A51:A59"/>
    <mergeCell ref="B51:B59"/>
    <mergeCell ref="C51:C59"/>
    <mergeCell ref="A69:A74"/>
    <mergeCell ref="B69:B74"/>
    <mergeCell ref="C69:C74"/>
    <mergeCell ref="F36:F37"/>
    <mergeCell ref="H75:H77"/>
    <mergeCell ref="B75:B77"/>
    <mergeCell ref="C75:C77"/>
    <mergeCell ref="D75:D76"/>
    <mergeCell ref="E75:E76"/>
    <mergeCell ref="H51:H59"/>
    <mergeCell ref="H69:H74"/>
    <mergeCell ref="F80:H80"/>
    <mergeCell ref="A39:A41"/>
    <mergeCell ref="B39:B41"/>
    <mergeCell ref="C39:C41"/>
    <mergeCell ref="A1:E1"/>
    <mergeCell ref="A2:H2"/>
    <mergeCell ref="A36:A38"/>
    <mergeCell ref="B36:B38"/>
    <mergeCell ref="C36:C38"/>
    <mergeCell ref="H36:H38"/>
  </mergeCells>
  <printOptions/>
  <pageMargins left="0.61" right="0.26" top="0.26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2018-06-26T18:27:02Z</cp:lastPrinted>
  <dcterms:created xsi:type="dcterms:W3CDTF">2018-06-25T23:54:28Z</dcterms:created>
  <dcterms:modified xsi:type="dcterms:W3CDTF">2018-06-27T02:17:24Z</dcterms:modified>
  <cp:category/>
  <cp:version/>
  <cp:contentType/>
  <cp:contentStatus/>
</cp:coreProperties>
</file>